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fifad\Google Drive\Youtube\OpenFOAM\"/>
    </mc:Choice>
  </mc:AlternateContent>
  <xr:revisionPtr revIDLastSave="0" documentId="13_ncr:1_{0FC2016C-A4AA-436D-9D5A-4E9ECFDF2429}" xr6:coauthVersionLast="44" xr6:coauthVersionMax="45" xr10:uidLastSave="{00000000-0000-0000-0000-000000000000}"/>
  <bookViews>
    <workbookView xWindow="-120" yWindow="-120" windowWidth="24240" windowHeight="13140" activeTab="2" xr2:uid="{00000000-000D-0000-FFFF-FFFF00000000}"/>
  </bookViews>
  <sheets>
    <sheet name="thermoPhysical Properties" sheetId="1" r:id="rId1"/>
    <sheet name="heat flux data" sheetId="2" r:id="rId2"/>
    <sheet name="temp varying calcs" sheetId="4" r:id="rId3"/>
    <sheet name="Data for subsequent tests" sheetId="5" r:id="rId4"/>
    <sheet name="mesh_calc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02" i="4" l="1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301" i="4"/>
  <c r="P295" i="4"/>
  <c r="P294" i="4"/>
  <c r="P293" i="4"/>
  <c r="P292" i="4"/>
  <c r="P291" i="4"/>
  <c r="P290" i="4"/>
  <c r="P289" i="4"/>
  <c r="P288" i="4"/>
  <c r="P287" i="4"/>
  <c r="P286" i="4"/>
  <c r="P285" i="4"/>
  <c r="P284" i="4"/>
  <c r="P283" i="4"/>
  <c r="P282" i="4"/>
  <c r="P281" i="4"/>
  <c r="P280" i="4"/>
  <c r="P279" i="4"/>
  <c r="P278" i="4"/>
  <c r="P277" i="4"/>
  <c r="P276" i="4"/>
  <c r="P275" i="4"/>
  <c r="P274" i="4"/>
  <c r="P273" i="4"/>
  <c r="P272" i="4"/>
  <c r="P271" i="4"/>
  <c r="P270" i="4"/>
  <c r="P269" i="4"/>
  <c r="P268" i="4"/>
  <c r="P267" i="4"/>
  <c r="P266" i="4"/>
  <c r="P265" i="4"/>
  <c r="P264" i="4"/>
  <c r="P263" i="4"/>
  <c r="P262" i="4"/>
  <c r="P261" i="4"/>
  <c r="P260" i="4"/>
  <c r="P259" i="4"/>
  <c r="P258" i="4"/>
  <c r="P257" i="4"/>
  <c r="P256" i="4"/>
  <c r="P255" i="4"/>
  <c r="P254" i="4"/>
  <c r="P253" i="4"/>
  <c r="P252" i="4"/>
  <c r="P251" i="4"/>
  <c r="P250" i="4"/>
  <c r="P249" i="4"/>
  <c r="P248" i="4"/>
  <c r="P247" i="4"/>
  <c r="P246" i="4"/>
  <c r="P245" i="4"/>
  <c r="P244" i="4"/>
  <c r="P243" i="4"/>
  <c r="P242" i="4"/>
  <c r="P241" i="4"/>
  <c r="P240" i="4"/>
  <c r="P239" i="4"/>
  <c r="P238" i="4"/>
  <c r="P237" i="4"/>
  <c r="P236" i="4"/>
  <c r="Q23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6" i="4"/>
  <c r="C302" i="4"/>
  <c r="D302" i="4" s="1"/>
  <c r="E302" i="4" s="1"/>
  <c r="R302" i="4" s="1"/>
  <c r="H302" i="4"/>
  <c r="K302" i="4"/>
  <c r="L302" i="4"/>
  <c r="C303" i="4"/>
  <c r="G303" i="4" s="1"/>
  <c r="L303" i="4"/>
  <c r="C304" i="4"/>
  <c r="K304" i="4" s="1"/>
  <c r="C305" i="4"/>
  <c r="G305" i="4"/>
  <c r="C306" i="4"/>
  <c r="G306" i="4"/>
  <c r="K306" i="4"/>
  <c r="C307" i="4"/>
  <c r="L307" i="4" s="1"/>
  <c r="D307" i="4"/>
  <c r="E307" i="4" s="1"/>
  <c r="G307" i="4"/>
  <c r="I307" i="4" s="1"/>
  <c r="H307" i="4"/>
  <c r="K307" i="4"/>
  <c r="M307" i="4" s="1"/>
  <c r="N307" i="4"/>
  <c r="Q307" i="4" s="1"/>
  <c r="S307" i="4" s="1"/>
  <c r="R307" i="4"/>
  <c r="C308" i="4"/>
  <c r="D308" i="4"/>
  <c r="E308" i="4" s="1"/>
  <c r="G308" i="4"/>
  <c r="H308" i="4"/>
  <c r="K308" i="4"/>
  <c r="L308" i="4"/>
  <c r="R308" i="4"/>
  <c r="C309" i="4"/>
  <c r="D309" i="4"/>
  <c r="E309" i="4"/>
  <c r="R309" i="4" s="1"/>
  <c r="G309" i="4"/>
  <c r="H309" i="4"/>
  <c r="K309" i="4"/>
  <c r="M309" i="4" s="1"/>
  <c r="N309" i="4" s="1"/>
  <c r="L309" i="4"/>
  <c r="C310" i="4"/>
  <c r="D310" i="4"/>
  <c r="E310" i="4"/>
  <c r="R310" i="4" s="1"/>
  <c r="G310" i="4"/>
  <c r="H310" i="4"/>
  <c r="I310" i="4" s="1"/>
  <c r="K310" i="4"/>
  <c r="L310" i="4"/>
  <c r="C311" i="4"/>
  <c r="C312" i="4"/>
  <c r="C313" i="4"/>
  <c r="C314" i="4"/>
  <c r="D314" i="4"/>
  <c r="E314" i="4" s="1"/>
  <c r="R314" i="4"/>
  <c r="C315" i="4"/>
  <c r="D315" i="4"/>
  <c r="E315" i="4" s="1"/>
  <c r="R315" i="4"/>
  <c r="C316" i="4"/>
  <c r="D316" i="4"/>
  <c r="E316" i="4" s="1"/>
  <c r="G316" i="4"/>
  <c r="H316" i="4"/>
  <c r="K316" i="4"/>
  <c r="L316" i="4"/>
  <c r="R316" i="4"/>
  <c r="C317" i="4"/>
  <c r="D317" i="4"/>
  <c r="E317" i="4"/>
  <c r="R317" i="4" s="1"/>
  <c r="G317" i="4"/>
  <c r="H317" i="4"/>
  <c r="K317" i="4"/>
  <c r="L317" i="4"/>
  <c r="C318" i="4"/>
  <c r="D318" i="4"/>
  <c r="E318" i="4"/>
  <c r="R318" i="4" s="1"/>
  <c r="G318" i="4"/>
  <c r="H318" i="4"/>
  <c r="I318" i="4"/>
  <c r="K318" i="4"/>
  <c r="L318" i="4"/>
  <c r="C319" i="4"/>
  <c r="H319" i="4"/>
  <c r="C320" i="4"/>
  <c r="G320" i="4"/>
  <c r="C321" i="4"/>
  <c r="C322" i="4"/>
  <c r="D322" i="4"/>
  <c r="E322" i="4" s="1"/>
  <c r="R322" i="4" s="1"/>
  <c r="G322" i="4"/>
  <c r="C323" i="4"/>
  <c r="D323" i="4"/>
  <c r="E323" i="4" s="1"/>
  <c r="R323" i="4" s="1"/>
  <c r="G323" i="4"/>
  <c r="C324" i="4"/>
  <c r="D324" i="4"/>
  <c r="E324" i="4" s="1"/>
  <c r="G324" i="4"/>
  <c r="H324" i="4"/>
  <c r="K324" i="4"/>
  <c r="M324" i="4" s="1"/>
  <c r="L324" i="4"/>
  <c r="N324" i="4"/>
  <c r="R324" i="4"/>
  <c r="C325" i="4"/>
  <c r="D325" i="4"/>
  <c r="E325" i="4" s="1"/>
  <c r="R325" i="4" s="1"/>
  <c r="G325" i="4"/>
  <c r="H325" i="4"/>
  <c r="K325" i="4"/>
  <c r="L325" i="4"/>
  <c r="C326" i="4"/>
  <c r="G326" i="4" s="1"/>
  <c r="D326" i="4"/>
  <c r="E326" i="4" s="1"/>
  <c r="R326" i="4" s="1"/>
  <c r="H326" i="4"/>
  <c r="I326" i="4"/>
  <c r="K326" i="4"/>
  <c r="M326" i="4" s="1"/>
  <c r="N326" i="4" s="1"/>
  <c r="Q326" i="4" s="1"/>
  <c r="S326" i="4" s="1"/>
  <c r="L326" i="4"/>
  <c r="C327" i="4"/>
  <c r="H327" i="4"/>
  <c r="L327" i="4"/>
  <c r="C328" i="4"/>
  <c r="G328" i="4"/>
  <c r="L328" i="4"/>
  <c r="C329" i="4"/>
  <c r="G329" i="4"/>
  <c r="K329" i="4"/>
  <c r="C330" i="4"/>
  <c r="D330" i="4"/>
  <c r="E330" i="4" s="1"/>
  <c r="R330" i="4" s="1"/>
  <c r="G330" i="4"/>
  <c r="K330" i="4"/>
  <c r="C331" i="4"/>
  <c r="L331" i="4" s="1"/>
  <c r="D331" i="4"/>
  <c r="E331" i="4" s="1"/>
  <c r="R331" i="4" s="1"/>
  <c r="G331" i="4"/>
  <c r="I331" i="4" s="1"/>
  <c r="H331" i="4"/>
  <c r="K331" i="4"/>
  <c r="M331" i="4" s="1"/>
  <c r="N331" i="4" s="1"/>
  <c r="Q331" i="4" s="1"/>
  <c r="S331" i="4" s="1"/>
  <c r="C332" i="4"/>
  <c r="D332" i="4"/>
  <c r="E332" i="4" s="1"/>
  <c r="R332" i="4" s="1"/>
  <c r="G332" i="4"/>
  <c r="H332" i="4"/>
  <c r="K332" i="4"/>
  <c r="M332" i="4" s="1"/>
  <c r="L332" i="4"/>
  <c r="C333" i="4"/>
  <c r="D333" i="4"/>
  <c r="E333" i="4"/>
  <c r="R333" i="4" s="1"/>
  <c r="G333" i="4"/>
  <c r="H333" i="4"/>
  <c r="K333" i="4"/>
  <c r="M333" i="4" s="1"/>
  <c r="L333" i="4"/>
  <c r="N333" i="4"/>
  <c r="C334" i="4"/>
  <c r="D334" i="4"/>
  <c r="E334" i="4" s="1"/>
  <c r="R334" i="4" s="1"/>
  <c r="G334" i="4"/>
  <c r="H334" i="4"/>
  <c r="I334" i="4"/>
  <c r="K334" i="4"/>
  <c r="M334" i="4" s="1"/>
  <c r="L334" i="4"/>
  <c r="N334" i="4"/>
  <c r="Q334" i="4" s="1"/>
  <c r="S334" i="4" s="1"/>
  <c r="C335" i="4"/>
  <c r="H335" i="4"/>
  <c r="L335" i="4"/>
  <c r="C336" i="4"/>
  <c r="G336" i="4"/>
  <c r="L336" i="4"/>
  <c r="C337" i="4"/>
  <c r="G337" i="4"/>
  <c r="K337" i="4"/>
  <c r="C338" i="4"/>
  <c r="D338" i="4" s="1"/>
  <c r="E338" i="4" s="1"/>
  <c r="R338" i="4" s="1"/>
  <c r="G338" i="4"/>
  <c r="K338" i="4"/>
  <c r="C339" i="4"/>
  <c r="L339" i="4" s="1"/>
  <c r="G339" i="4"/>
  <c r="H339" i="4"/>
  <c r="K339" i="4"/>
  <c r="M339" i="4"/>
  <c r="N339" i="4" s="1"/>
  <c r="C340" i="4"/>
  <c r="D340" i="4"/>
  <c r="E340" i="4" s="1"/>
  <c r="R340" i="4" s="1"/>
  <c r="G340" i="4"/>
  <c r="H340" i="4"/>
  <c r="K340" i="4"/>
  <c r="M340" i="4" s="1"/>
  <c r="N340" i="4" s="1"/>
  <c r="L340" i="4"/>
  <c r="C341" i="4"/>
  <c r="D341" i="4"/>
  <c r="E341" i="4"/>
  <c r="R341" i="4" s="1"/>
  <c r="G341" i="4"/>
  <c r="I341" i="4" s="1"/>
  <c r="H341" i="4"/>
  <c r="K341" i="4"/>
  <c r="L341" i="4"/>
  <c r="C342" i="4"/>
  <c r="D342" i="4"/>
  <c r="E342" i="4" s="1"/>
  <c r="R342" i="4" s="1"/>
  <c r="G342" i="4"/>
  <c r="H342" i="4"/>
  <c r="I342" i="4"/>
  <c r="K342" i="4"/>
  <c r="L342" i="4"/>
  <c r="C343" i="4"/>
  <c r="D343" i="4" s="1"/>
  <c r="E343" i="4" s="1"/>
  <c r="R343" i="4" s="1"/>
  <c r="H343" i="4"/>
  <c r="L343" i="4"/>
  <c r="C344" i="4"/>
  <c r="G344" i="4"/>
  <c r="H344" i="4"/>
  <c r="C345" i="4"/>
  <c r="C346" i="4"/>
  <c r="K346" i="4" s="1"/>
  <c r="C347" i="4"/>
  <c r="L347" i="4" s="1"/>
  <c r="D347" i="4"/>
  <c r="E347" i="4" s="1"/>
  <c r="R347" i="4" s="1"/>
  <c r="G347" i="4"/>
  <c r="H347" i="4"/>
  <c r="I347" i="4"/>
  <c r="K347" i="4"/>
  <c r="M347" i="4" s="1"/>
  <c r="N347" i="4" s="1"/>
  <c r="C348" i="4"/>
  <c r="L348" i="4" s="1"/>
  <c r="D348" i="4"/>
  <c r="E348" i="4" s="1"/>
  <c r="R348" i="4" s="1"/>
  <c r="G348" i="4"/>
  <c r="H348" i="4"/>
  <c r="K348" i="4"/>
  <c r="M348" i="4" s="1"/>
  <c r="N348" i="4" s="1"/>
  <c r="C349" i="4"/>
  <c r="D349" i="4"/>
  <c r="E349" i="4"/>
  <c r="R349" i="4" s="1"/>
  <c r="G349" i="4"/>
  <c r="H349" i="4"/>
  <c r="K349" i="4"/>
  <c r="M349" i="4" s="1"/>
  <c r="L349" i="4"/>
  <c r="N349" i="4"/>
  <c r="C350" i="4"/>
  <c r="D350" i="4"/>
  <c r="E350" i="4"/>
  <c r="G350" i="4"/>
  <c r="H350" i="4"/>
  <c r="I350" i="4" s="1"/>
  <c r="K350" i="4"/>
  <c r="L350" i="4"/>
  <c r="R350" i="4"/>
  <c r="C351" i="4"/>
  <c r="D351" i="4"/>
  <c r="E351" i="4"/>
  <c r="R351" i="4" s="1"/>
  <c r="H351" i="4"/>
  <c r="C352" i="4"/>
  <c r="L352" i="4"/>
  <c r="C353" i="4"/>
  <c r="D353" i="4" s="1"/>
  <c r="E353" i="4"/>
  <c r="G353" i="4"/>
  <c r="H353" i="4"/>
  <c r="I353" i="4"/>
  <c r="R353" i="4"/>
  <c r="C354" i="4"/>
  <c r="C355" i="4"/>
  <c r="L355" i="4" s="1"/>
  <c r="D355" i="4"/>
  <c r="E355" i="4"/>
  <c r="G355" i="4"/>
  <c r="H355" i="4"/>
  <c r="I355" i="4"/>
  <c r="K355" i="4"/>
  <c r="M355" i="4" s="1"/>
  <c r="N355" i="4" s="1"/>
  <c r="R355" i="4"/>
  <c r="C356" i="4"/>
  <c r="D356" i="4"/>
  <c r="E356" i="4" s="1"/>
  <c r="R356" i="4" s="1"/>
  <c r="C357" i="4"/>
  <c r="D357" i="4"/>
  <c r="E357" i="4"/>
  <c r="G357" i="4"/>
  <c r="H357" i="4"/>
  <c r="K357" i="4"/>
  <c r="L357" i="4"/>
  <c r="M357" i="4"/>
  <c r="N357" i="4" s="1"/>
  <c r="R357" i="4"/>
  <c r="C358" i="4"/>
  <c r="D358" i="4"/>
  <c r="E358" i="4" s="1"/>
  <c r="R358" i="4" s="1"/>
  <c r="G358" i="4"/>
  <c r="H358" i="4"/>
  <c r="K358" i="4"/>
  <c r="L358" i="4"/>
  <c r="C359" i="4"/>
  <c r="D359" i="4" s="1"/>
  <c r="E359" i="4" s="1"/>
  <c r="R359" i="4" s="1"/>
  <c r="G359" i="4"/>
  <c r="H359" i="4"/>
  <c r="I359" i="4"/>
  <c r="K359" i="4"/>
  <c r="L359" i="4"/>
  <c r="C360" i="4"/>
  <c r="D360" i="4"/>
  <c r="E360" i="4"/>
  <c r="R360" i="4" s="1"/>
  <c r="L360" i="4"/>
  <c r="C361" i="4"/>
  <c r="K361" i="4" s="1"/>
  <c r="D361" i="4"/>
  <c r="E361" i="4"/>
  <c r="G361" i="4"/>
  <c r="H361" i="4"/>
  <c r="I361" i="4"/>
  <c r="R361" i="4"/>
  <c r="C362" i="4"/>
  <c r="K362" i="4"/>
  <c r="L362" i="4"/>
  <c r="M362" i="4"/>
  <c r="C363" i="4"/>
  <c r="D363" i="4"/>
  <c r="E363" i="4" s="1"/>
  <c r="R363" i="4" s="1"/>
  <c r="C364" i="4"/>
  <c r="D364" i="4"/>
  <c r="E364" i="4"/>
  <c r="G364" i="4"/>
  <c r="H364" i="4"/>
  <c r="I364" i="4"/>
  <c r="K364" i="4"/>
  <c r="M364" i="4" s="1"/>
  <c r="N364" i="4" s="1"/>
  <c r="L364" i="4"/>
  <c r="R364" i="4"/>
  <c r="C365" i="4"/>
  <c r="C366" i="4"/>
  <c r="D366" i="4"/>
  <c r="E366" i="4"/>
  <c r="R366" i="4"/>
  <c r="C367" i="4"/>
  <c r="D367" i="4" s="1"/>
  <c r="G367" i="4"/>
  <c r="H367" i="4"/>
  <c r="K367" i="4"/>
  <c r="L367" i="4"/>
  <c r="C368" i="4"/>
  <c r="C369" i="4"/>
  <c r="K369" i="4" s="1"/>
  <c r="D369" i="4"/>
  <c r="E369" i="4" s="1"/>
  <c r="G369" i="4"/>
  <c r="H369" i="4"/>
  <c r="I369" i="4"/>
  <c r="R369" i="4"/>
  <c r="C370" i="4"/>
  <c r="H370" i="4"/>
  <c r="K370" i="4"/>
  <c r="L370" i="4"/>
  <c r="M370" i="4"/>
  <c r="C371" i="4"/>
  <c r="H371" i="4" s="1"/>
  <c r="D371" i="4"/>
  <c r="E371" i="4" s="1"/>
  <c r="R371" i="4" s="1"/>
  <c r="G371" i="4"/>
  <c r="I371" i="4" s="1"/>
  <c r="K371" i="4"/>
  <c r="L371" i="4"/>
  <c r="M371" i="4"/>
  <c r="N371" i="4" s="1"/>
  <c r="Q371" i="4" s="1"/>
  <c r="S371" i="4" s="1"/>
  <c r="C372" i="4"/>
  <c r="L372" i="4" s="1"/>
  <c r="D372" i="4"/>
  <c r="E372" i="4"/>
  <c r="R372" i="4" s="1"/>
  <c r="G372" i="4"/>
  <c r="I372" i="4" s="1"/>
  <c r="H372" i="4"/>
  <c r="K372" i="4"/>
  <c r="C373" i="4"/>
  <c r="D373" i="4" s="1"/>
  <c r="E373" i="4" s="1"/>
  <c r="R373" i="4" s="1"/>
  <c r="C374" i="4"/>
  <c r="L374" i="4"/>
  <c r="C375" i="4"/>
  <c r="D375" i="4" s="1"/>
  <c r="E375" i="4" s="1"/>
  <c r="R375" i="4" s="1"/>
  <c r="G375" i="4"/>
  <c r="I375" i="4" s="1"/>
  <c r="H375" i="4"/>
  <c r="K375" i="4"/>
  <c r="M375" i="4" s="1"/>
  <c r="L375" i="4"/>
  <c r="C376" i="4"/>
  <c r="D376" i="4" s="1"/>
  <c r="E376" i="4" s="1"/>
  <c r="R376" i="4" s="1"/>
  <c r="C377" i="4"/>
  <c r="D377" i="4"/>
  <c r="E377" i="4"/>
  <c r="R377" i="4"/>
  <c r="C378" i="4"/>
  <c r="D378" i="4" s="1"/>
  <c r="E378" i="4" s="1"/>
  <c r="G378" i="4"/>
  <c r="H378" i="4"/>
  <c r="I378" i="4" s="1"/>
  <c r="K378" i="4"/>
  <c r="M378" i="4" s="1"/>
  <c r="N378" i="4" s="1"/>
  <c r="Q378" i="4" s="1"/>
  <c r="S378" i="4" s="1"/>
  <c r="L378" i="4"/>
  <c r="R378" i="4"/>
  <c r="C379" i="4"/>
  <c r="H379" i="4" s="1"/>
  <c r="D379" i="4"/>
  <c r="E379" i="4" s="1"/>
  <c r="R379" i="4" s="1"/>
  <c r="G379" i="4"/>
  <c r="I379" i="4" s="1"/>
  <c r="K379" i="4"/>
  <c r="L379" i="4"/>
  <c r="M379" i="4"/>
  <c r="N379" i="4" s="1"/>
  <c r="Q379" i="4" s="1"/>
  <c r="S379" i="4" s="1"/>
  <c r="C380" i="4"/>
  <c r="L380" i="4" s="1"/>
  <c r="D380" i="4"/>
  <c r="E380" i="4" s="1"/>
  <c r="R380" i="4" s="1"/>
  <c r="G380" i="4"/>
  <c r="H380" i="4"/>
  <c r="K380" i="4"/>
  <c r="C381" i="4"/>
  <c r="D381" i="4"/>
  <c r="E381" i="4" s="1"/>
  <c r="R381" i="4" s="1"/>
  <c r="C382" i="4"/>
  <c r="L382" i="4"/>
  <c r="C383" i="4"/>
  <c r="D383" i="4"/>
  <c r="E383" i="4"/>
  <c r="G383" i="4"/>
  <c r="H383" i="4"/>
  <c r="I383" i="4"/>
  <c r="K383" i="4"/>
  <c r="L383" i="4"/>
  <c r="M383" i="4"/>
  <c r="N383" i="4" s="1"/>
  <c r="Q383" i="4" s="1"/>
  <c r="S383" i="4" s="1"/>
  <c r="R383" i="4"/>
  <c r="C384" i="4"/>
  <c r="K384" i="4" s="1"/>
  <c r="M384" i="4" s="1"/>
  <c r="L384" i="4"/>
  <c r="C385" i="4"/>
  <c r="D385" i="4"/>
  <c r="E385" i="4"/>
  <c r="G385" i="4"/>
  <c r="R385" i="4"/>
  <c r="C386" i="4"/>
  <c r="L386" i="4" s="1"/>
  <c r="D386" i="4"/>
  <c r="E386" i="4" s="1"/>
  <c r="G386" i="4"/>
  <c r="H386" i="4"/>
  <c r="I386" i="4"/>
  <c r="K386" i="4"/>
  <c r="R386" i="4"/>
  <c r="C387" i="4"/>
  <c r="D387" i="4" s="1"/>
  <c r="E387" i="4" s="1"/>
  <c r="R387" i="4" s="1"/>
  <c r="K387" i="4"/>
  <c r="L387" i="4"/>
  <c r="M387" i="4"/>
  <c r="C388" i="4"/>
  <c r="K388" i="4" s="1"/>
  <c r="M388" i="4" s="1"/>
  <c r="D388" i="4"/>
  <c r="E388" i="4" s="1"/>
  <c r="R388" i="4" s="1"/>
  <c r="G388" i="4"/>
  <c r="H388" i="4"/>
  <c r="L388" i="4"/>
  <c r="N388" i="4"/>
  <c r="C389" i="4"/>
  <c r="D389" i="4"/>
  <c r="E389" i="4"/>
  <c r="R389" i="4" s="1"/>
  <c r="G389" i="4"/>
  <c r="H389" i="4"/>
  <c r="I389" i="4" s="1"/>
  <c r="K389" i="4"/>
  <c r="M389" i="4" s="1"/>
  <c r="N389" i="4" s="1"/>
  <c r="L389" i="4"/>
  <c r="C390" i="4"/>
  <c r="D390" i="4"/>
  <c r="E390" i="4"/>
  <c r="R390" i="4" s="1"/>
  <c r="L390" i="4"/>
  <c r="C391" i="4"/>
  <c r="K391" i="4" s="1"/>
  <c r="G391" i="4"/>
  <c r="H391" i="4"/>
  <c r="C392" i="4"/>
  <c r="K392" i="4"/>
  <c r="L392" i="4"/>
  <c r="M392" i="4"/>
  <c r="C393" i="4"/>
  <c r="D393" i="4"/>
  <c r="E393" i="4" s="1"/>
  <c r="R393" i="4" s="1"/>
  <c r="G393" i="4"/>
  <c r="C394" i="4"/>
  <c r="L394" i="4" s="1"/>
  <c r="D394" i="4"/>
  <c r="E394" i="4" s="1"/>
  <c r="R394" i="4" s="1"/>
  <c r="G394" i="4"/>
  <c r="I394" i="4" s="1"/>
  <c r="H394" i="4"/>
  <c r="K394" i="4"/>
  <c r="M394" i="4" s="1"/>
  <c r="C395" i="4"/>
  <c r="D395" i="4"/>
  <c r="E395" i="4" s="1"/>
  <c r="R395" i="4" s="1"/>
  <c r="K395" i="4"/>
  <c r="M395" i="4" s="1"/>
  <c r="L395" i="4"/>
  <c r="C396" i="4"/>
  <c r="K396" i="4" s="1"/>
  <c r="M396" i="4" s="1"/>
  <c r="N396" i="4" s="1"/>
  <c r="D396" i="4"/>
  <c r="E396" i="4" s="1"/>
  <c r="R396" i="4" s="1"/>
  <c r="G396" i="4"/>
  <c r="H396" i="4"/>
  <c r="L396" i="4"/>
  <c r="C397" i="4"/>
  <c r="D397" i="4"/>
  <c r="E397" i="4"/>
  <c r="R397" i="4" s="1"/>
  <c r="G397" i="4"/>
  <c r="H397" i="4"/>
  <c r="I397" i="4"/>
  <c r="K397" i="4"/>
  <c r="L397" i="4"/>
  <c r="C398" i="4"/>
  <c r="D398" i="4" s="1"/>
  <c r="E398" i="4" s="1"/>
  <c r="R398" i="4" s="1"/>
  <c r="C399" i="4"/>
  <c r="K399" i="4" s="1"/>
  <c r="G399" i="4"/>
  <c r="H399" i="4"/>
  <c r="C400" i="4"/>
  <c r="K400" i="4"/>
  <c r="M400" i="4" s="1"/>
  <c r="L400" i="4"/>
  <c r="C401" i="4"/>
  <c r="D401" i="4"/>
  <c r="E401" i="4"/>
  <c r="R401" i="4" s="1"/>
  <c r="C402" i="4"/>
  <c r="L402" i="4" s="1"/>
  <c r="D402" i="4"/>
  <c r="E402" i="4" s="1"/>
  <c r="R402" i="4" s="1"/>
  <c r="G402" i="4"/>
  <c r="I402" i="4" s="1"/>
  <c r="H402" i="4"/>
  <c r="K402" i="4"/>
  <c r="M402" i="4" s="1"/>
  <c r="C403" i="4"/>
  <c r="D403" i="4"/>
  <c r="E403" i="4" s="1"/>
  <c r="R403" i="4" s="1"/>
  <c r="K403" i="4"/>
  <c r="C404" i="4"/>
  <c r="K404" i="4" s="1"/>
  <c r="M404" i="4" s="1"/>
  <c r="D404" i="4"/>
  <c r="E404" i="4"/>
  <c r="R404" i="4" s="1"/>
  <c r="G404" i="4"/>
  <c r="H404" i="4"/>
  <c r="L404" i="4"/>
  <c r="N404" i="4"/>
  <c r="C405" i="4"/>
  <c r="D405" i="4"/>
  <c r="E405" i="4"/>
  <c r="G405" i="4"/>
  <c r="H405" i="4"/>
  <c r="I405" i="4" s="1"/>
  <c r="K405" i="4"/>
  <c r="M405" i="4" s="1"/>
  <c r="N405" i="4" s="1"/>
  <c r="L405" i="4"/>
  <c r="R405" i="4"/>
  <c r="C406" i="4"/>
  <c r="C407" i="4"/>
  <c r="K407" i="4" s="1"/>
  <c r="D407" i="4"/>
  <c r="E407" i="4"/>
  <c r="G407" i="4"/>
  <c r="I407" i="4" s="1"/>
  <c r="H407" i="4"/>
  <c r="R407" i="4"/>
  <c r="C408" i="4"/>
  <c r="K408" i="4" s="1"/>
  <c r="C409" i="4"/>
  <c r="D409" i="4"/>
  <c r="E409" i="4"/>
  <c r="R409" i="4" s="1"/>
  <c r="G409" i="4"/>
  <c r="C410" i="4"/>
  <c r="L410" i="4" s="1"/>
  <c r="D410" i="4"/>
  <c r="E410" i="4" s="1"/>
  <c r="G410" i="4"/>
  <c r="I410" i="4" s="1"/>
  <c r="H410" i="4"/>
  <c r="K410" i="4"/>
  <c r="M410" i="4" s="1"/>
  <c r="N410" i="4" s="1"/>
  <c r="R410" i="4"/>
  <c r="C411" i="4"/>
  <c r="D411" i="4"/>
  <c r="E411" i="4" s="1"/>
  <c r="R411" i="4" s="1"/>
  <c r="K411" i="4"/>
  <c r="M411" i="4" s="1"/>
  <c r="L411" i="4"/>
  <c r="C412" i="4"/>
  <c r="K412" i="4" s="1"/>
  <c r="D412" i="4"/>
  <c r="E412" i="4" s="1"/>
  <c r="R412" i="4" s="1"/>
  <c r="G412" i="4"/>
  <c r="H412" i="4"/>
  <c r="C413" i="4"/>
  <c r="D413" i="4" s="1"/>
  <c r="E413" i="4" s="1"/>
  <c r="R413" i="4" s="1"/>
  <c r="G413" i="4"/>
  <c r="H413" i="4"/>
  <c r="I413" i="4"/>
  <c r="K413" i="4"/>
  <c r="M413" i="4" s="1"/>
  <c r="N413" i="4" s="1"/>
  <c r="Q413" i="4" s="1"/>
  <c r="S413" i="4" s="1"/>
  <c r="L413" i="4"/>
  <c r="C414" i="4"/>
  <c r="D414" i="4" s="1"/>
  <c r="E414" i="4" s="1"/>
  <c r="R414" i="4" s="1"/>
  <c r="C415" i="4"/>
  <c r="K415" i="4" s="1"/>
  <c r="D415" i="4"/>
  <c r="E415" i="4"/>
  <c r="R415" i="4" s="1"/>
  <c r="G415" i="4"/>
  <c r="H415" i="4"/>
  <c r="I415" i="4"/>
  <c r="C416" i="4"/>
  <c r="K416" i="4" s="1"/>
  <c r="C417" i="4"/>
  <c r="C418" i="4"/>
  <c r="L418" i="4" s="1"/>
  <c r="D418" i="4"/>
  <c r="E418" i="4"/>
  <c r="R418" i="4" s="1"/>
  <c r="G418" i="4"/>
  <c r="H418" i="4"/>
  <c r="I418" i="4"/>
  <c r="K418" i="4"/>
  <c r="M418" i="4" s="1"/>
  <c r="N418" i="4" s="1"/>
  <c r="Q418" i="4"/>
  <c r="S418" i="4" s="1"/>
  <c r="C419" i="4"/>
  <c r="D419" i="4" s="1"/>
  <c r="E419" i="4" s="1"/>
  <c r="R419" i="4" s="1"/>
  <c r="C420" i="4"/>
  <c r="D420" i="4" s="1"/>
  <c r="E420" i="4" s="1"/>
  <c r="R420" i="4" s="1"/>
  <c r="C421" i="4"/>
  <c r="D421" i="4" s="1"/>
  <c r="E421" i="4" s="1"/>
  <c r="G421" i="4"/>
  <c r="H421" i="4"/>
  <c r="I421" i="4"/>
  <c r="K421" i="4"/>
  <c r="M421" i="4" s="1"/>
  <c r="N421" i="4" s="1"/>
  <c r="Q421" i="4" s="1"/>
  <c r="S421" i="4" s="1"/>
  <c r="L421" i="4"/>
  <c r="R421" i="4"/>
  <c r="C422" i="4"/>
  <c r="D422" i="4" s="1"/>
  <c r="E422" i="4" s="1"/>
  <c r="R422" i="4" s="1"/>
  <c r="K422" i="4"/>
  <c r="M422" i="4" s="1"/>
  <c r="L422" i="4"/>
  <c r="C423" i="4"/>
  <c r="K423" i="4" s="1"/>
  <c r="D423" i="4"/>
  <c r="E423" i="4"/>
  <c r="R423" i="4" s="1"/>
  <c r="G423" i="4"/>
  <c r="I423" i="4" s="1"/>
  <c r="H423" i="4"/>
  <c r="C424" i="4"/>
  <c r="H424" i="4"/>
  <c r="L424" i="4"/>
  <c r="C425" i="4"/>
  <c r="D425" i="4"/>
  <c r="E425" i="4"/>
  <c r="R425" i="4" s="1"/>
  <c r="G425" i="4"/>
  <c r="C426" i="4"/>
  <c r="L426" i="4" s="1"/>
  <c r="D426" i="4"/>
  <c r="E426" i="4"/>
  <c r="R426" i="4" s="1"/>
  <c r="G426" i="4"/>
  <c r="H426" i="4"/>
  <c r="I426" i="4" s="1"/>
  <c r="K426" i="4"/>
  <c r="C427" i="4"/>
  <c r="D427" i="4" s="1"/>
  <c r="E427" i="4" s="1"/>
  <c r="R427" i="4" s="1"/>
  <c r="C428" i="4"/>
  <c r="D428" i="4"/>
  <c r="E428" i="4" s="1"/>
  <c r="R428" i="4" s="1"/>
  <c r="G428" i="4"/>
  <c r="H428" i="4"/>
  <c r="C429" i="4"/>
  <c r="D429" i="4" s="1"/>
  <c r="E429" i="4" s="1"/>
  <c r="G429" i="4"/>
  <c r="I429" i="4" s="1"/>
  <c r="H429" i="4"/>
  <c r="K429" i="4"/>
  <c r="L429" i="4"/>
  <c r="R429" i="4"/>
  <c r="C430" i="4"/>
  <c r="D430" i="4"/>
  <c r="E430" i="4" s="1"/>
  <c r="R430" i="4" s="1"/>
  <c r="K430" i="4"/>
  <c r="L430" i="4"/>
  <c r="M430" i="4"/>
  <c r="C431" i="4"/>
  <c r="D431" i="4"/>
  <c r="E431" i="4" s="1"/>
  <c r="R431" i="4" s="1"/>
  <c r="G431" i="4"/>
  <c r="H431" i="4"/>
  <c r="C432" i="4"/>
  <c r="D432" i="4" s="1"/>
  <c r="E432" i="4" s="1"/>
  <c r="H432" i="4"/>
  <c r="K432" i="4"/>
  <c r="R432" i="4"/>
  <c r="C433" i="4"/>
  <c r="H433" i="4" s="1"/>
  <c r="D433" i="4"/>
  <c r="E433" i="4"/>
  <c r="R433" i="4" s="1"/>
  <c r="G433" i="4"/>
  <c r="I433" i="4" s="1"/>
  <c r="L433" i="4"/>
  <c r="C434" i="4"/>
  <c r="L434" i="4" s="1"/>
  <c r="D434" i="4"/>
  <c r="E434" i="4" s="1"/>
  <c r="R434" i="4" s="1"/>
  <c r="G434" i="4"/>
  <c r="I434" i="4" s="1"/>
  <c r="H434" i="4"/>
  <c r="K434" i="4"/>
  <c r="C435" i="4"/>
  <c r="G435" i="4" s="1"/>
  <c r="C436" i="4"/>
  <c r="K436" i="4" s="1"/>
  <c r="M436" i="4" s="1"/>
  <c r="L436" i="4"/>
  <c r="C437" i="4"/>
  <c r="D437" i="4" s="1"/>
  <c r="E437" i="4"/>
  <c r="R437" i="4" s="1"/>
  <c r="G437" i="4"/>
  <c r="I437" i="4" s="1"/>
  <c r="H437" i="4"/>
  <c r="K437" i="4"/>
  <c r="M437" i="4" s="1"/>
  <c r="L437" i="4"/>
  <c r="C438" i="4"/>
  <c r="D438" i="4" s="1"/>
  <c r="E438" i="4" s="1"/>
  <c r="R438" i="4" s="1"/>
  <c r="C439" i="4"/>
  <c r="D439" i="4"/>
  <c r="E439" i="4" s="1"/>
  <c r="R439" i="4" s="1"/>
  <c r="G439" i="4"/>
  <c r="H439" i="4"/>
  <c r="C440" i="4"/>
  <c r="D440" i="4" s="1"/>
  <c r="E440" i="4" s="1"/>
  <c r="H440" i="4"/>
  <c r="K440" i="4"/>
  <c r="R440" i="4"/>
  <c r="C441" i="4"/>
  <c r="H441" i="4" s="1"/>
  <c r="D441" i="4"/>
  <c r="E441" i="4"/>
  <c r="R441" i="4" s="1"/>
  <c r="G441" i="4"/>
  <c r="I441" i="4" s="1"/>
  <c r="L441" i="4"/>
  <c r="C442" i="4"/>
  <c r="L442" i="4" s="1"/>
  <c r="D442" i="4"/>
  <c r="E442" i="4" s="1"/>
  <c r="R442" i="4" s="1"/>
  <c r="G442" i="4"/>
  <c r="I442" i="4" s="1"/>
  <c r="H442" i="4"/>
  <c r="K442" i="4"/>
  <c r="C443" i="4"/>
  <c r="G443" i="4" s="1"/>
  <c r="C444" i="4"/>
  <c r="K444" i="4" s="1"/>
  <c r="M444" i="4" s="1"/>
  <c r="L444" i="4"/>
  <c r="C445" i="4"/>
  <c r="D445" i="4" s="1"/>
  <c r="E445" i="4"/>
  <c r="R445" i="4" s="1"/>
  <c r="G445" i="4"/>
  <c r="I445" i="4" s="1"/>
  <c r="H445" i="4"/>
  <c r="K445" i="4"/>
  <c r="M445" i="4" s="1"/>
  <c r="L445" i="4"/>
  <c r="C446" i="4"/>
  <c r="D446" i="4" s="1"/>
  <c r="E446" i="4" s="1"/>
  <c r="R446" i="4" s="1"/>
  <c r="C447" i="4"/>
  <c r="D447" i="4"/>
  <c r="E447" i="4" s="1"/>
  <c r="R447" i="4" s="1"/>
  <c r="G447" i="4"/>
  <c r="H447" i="4"/>
  <c r="C448" i="4"/>
  <c r="D448" i="4" s="1"/>
  <c r="E448" i="4" s="1"/>
  <c r="H448" i="4"/>
  <c r="K448" i="4"/>
  <c r="R448" i="4"/>
  <c r="C449" i="4"/>
  <c r="H449" i="4" s="1"/>
  <c r="D449" i="4"/>
  <c r="E449" i="4"/>
  <c r="R449" i="4" s="1"/>
  <c r="G449" i="4"/>
  <c r="I449" i="4" s="1"/>
  <c r="L449" i="4"/>
  <c r="C450" i="4"/>
  <c r="L450" i="4" s="1"/>
  <c r="D450" i="4"/>
  <c r="E450" i="4" s="1"/>
  <c r="R450" i="4" s="1"/>
  <c r="G450" i="4"/>
  <c r="I450" i="4" s="1"/>
  <c r="H450" i="4"/>
  <c r="K450" i="4"/>
  <c r="C301" i="4"/>
  <c r="H301" i="4" s="1"/>
  <c r="Q237" i="4"/>
  <c r="S237" i="4" s="1"/>
  <c r="R237" i="4"/>
  <c r="Q238" i="4"/>
  <c r="R238" i="4"/>
  <c r="S238" i="4"/>
  <c r="Q239" i="4"/>
  <c r="R239" i="4"/>
  <c r="S239" i="4"/>
  <c r="Q240" i="4"/>
  <c r="R240" i="4"/>
  <c r="S240" i="4"/>
  <c r="Q241" i="4"/>
  <c r="S241" i="4" s="1"/>
  <c r="R241" i="4"/>
  <c r="Q242" i="4"/>
  <c r="S242" i="4" s="1"/>
  <c r="R242" i="4"/>
  <c r="Q243" i="4"/>
  <c r="S243" i="4" s="1"/>
  <c r="R243" i="4"/>
  <c r="Q244" i="4"/>
  <c r="S244" i="4" s="1"/>
  <c r="R244" i="4"/>
  <c r="Q245" i="4"/>
  <c r="S245" i="4" s="1"/>
  <c r="R245" i="4"/>
  <c r="Q246" i="4"/>
  <c r="R246" i="4"/>
  <c r="S246" i="4"/>
  <c r="Q247" i="4"/>
  <c r="R247" i="4"/>
  <c r="S247" i="4"/>
  <c r="Q248" i="4"/>
  <c r="R248" i="4"/>
  <c r="S248" i="4"/>
  <c r="Q249" i="4"/>
  <c r="S249" i="4" s="1"/>
  <c r="R249" i="4"/>
  <c r="Q250" i="4"/>
  <c r="S250" i="4" s="1"/>
  <c r="R250" i="4"/>
  <c r="Q251" i="4"/>
  <c r="S251" i="4" s="1"/>
  <c r="R251" i="4"/>
  <c r="Q252" i="4"/>
  <c r="S252" i="4" s="1"/>
  <c r="R252" i="4"/>
  <c r="Q253" i="4"/>
  <c r="S253" i="4" s="1"/>
  <c r="R253" i="4"/>
  <c r="Q254" i="4"/>
  <c r="R254" i="4"/>
  <c r="S254" i="4"/>
  <c r="Q255" i="4"/>
  <c r="R255" i="4"/>
  <c r="S255" i="4"/>
  <c r="Q256" i="4"/>
  <c r="R256" i="4"/>
  <c r="S256" i="4"/>
  <c r="Q257" i="4"/>
  <c r="S257" i="4" s="1"/>
  <c r="R257" i="4"/>
  <c r="Q258" i="4"/>
  <c r="S258" i="4" s="1"/>
  <c r="R258" i="4"/>
  <c r="Q259" i="4"/>
  <c r="S259" i="4" s="1"/>
  <c r="R259" i="4"/>
  <c r="Q260" i="4"/>
  <c r="S260" i="4" s="1"/>
  <c r="R260" i="4"/>
  <c r="Q261" i="4"/>
  <c r="S261" i="4" s="1"/>
  <c r="R261" i="4"/>
  <c r="Q262" i="4"/>
  <c r="R262" i="4"/>
  <c r="S262" i="4"/>
  <c r="Q263" i="4"/>
  <c r="R263" i="4"/>
  <c r="S263" i="4"/>
  <c r="Q264" i="4"/>
  <c r="R264" i="4"/>
  <c r="S264" i="4"/>
  <c r="Q265" i="4"/>
  <c r="S265" i="4" s="1"/>
  <c r="R265" i="4"/>
  <c r="Q266" i="4"/>
  <c r="S266" i="4" s="1"/>
  <c r="R266" i="4"/>
  <c r="Q267" i="4"/>
  <c r="S267" i="4" s="1"/>
  <c r="R267" i="4"/>
  <c r="Q268" i="4"/>
  <c r="S268" i="4" s="1"/>
  <c r="R268" i="4"/>
  <c r="Q269" i="4"/>
  <c r="S269" i="4" s="1"/>
  <c r="R269" i="4"/>
  <c r="Q270" i="4"/>
  <c r="R270" i="4"/>
  <c r="S270" i="4"/>
  <c r="Q271" i="4"/>
  <c r="R271" i="4"/>
  <c r="S271" i="4"/>
  <c r="Q272" i="4"/>
  <c r="R272" i="4"/>
  <c r="S272" i="4"/>
  <c r="Q273" i="4"/>
  <c r="S273" i="4" s="1"/>
  <c r="R273" i="4"/>
  <c r="Q274" i="4"/>
  <c r="S274" i="4" s="1"/>
  <c r="R274" i="4"/>
  <c r="Q275" i="4"/>
  <c r="S275" i="4" s="1"/>
  <c r="R275" i="4"/>
  <c r="Q276" i="4"/>
  <c r="S276" i="4" s="1"/>
  <c r="R276" i="4"/>
  <c r="Q277" i="4"/>
  <c r="S277" i="4" s="1"/>
  <c r="R277" i="4"/>
  <c r="Q278" i="4"/>
  <c r="R278" i="4"/>
  <c r="S278" i="4"/>
  <c r="Q279" i="4"/>
  <c r="R279" i="4"/>
  <c r="S279" i="4"/>
  <c r="Q280" i="4"/>
  <c r="R280" i="4"/>
  <c r="S280" i="4"/>
  <c r="Q281" i="4"/>
  <c r="S281" i="4" s="1"/>
  <c r="R281" i="4"/>
  <c r="Q282" i="4"/>
  <c r="S282" i="4" s="1"/>
  <c r="R282" i="4"/>
  <c r="Q283" i="4"/>
  <c r="S283" i="4" s="1"/>
  <c r="R283" i="4"/>
  <c r="Q284" i="4"/>
  <c r="S284" i="4" s="1"/>
  <c r="R284" i="4"/>
  <c r="Q285" i="4"/>
  <c r="S285" i="4" s="1"/>
  <c r="R285" i="4"/>
  <c r="Q286" i="4"/>
  <c r="R286" i="4"/>
  <c r="S286" i="4"/>
  <c r="Q287" i="4"/>
  <c r="R287" i="4"/>
  <c r="S287" i="4"/>
  <c r="Q288" i="4"/>
  <c r="R288" i="4"/>
  <c r="S288" i="4"/>
  <c r="Q289" i="4"/>
  <c r="S289" i="4" s="1"/>
  <c r="R289" i="4"/>
  <c r="Q290" i="4"/>
  <c r="S290" i="4" s="1"/>
  <c r="R290" i="4"/>
  <c r="Q291" i="4"/>
  <c r="S291" i="4" s="1"/>
  <c r="R291" i="4"/>
  <c r="Q292" i="4"/>
  <c r="S292" i="4" s="1"/>
  <c r="R292" i="4"/>
  <c r="Q293" i="4"/>
  <c r="S293" i="4" s="1"/>
  <c r="R293" i="4"/>
  <c r="Q294" i="4"/>
  <c r="R294" i="4"/>
  <c r="S294" i="4"/>
  <c r="Q295" i="4"/>
  <c r="R295" i="4"/>
  <c r="S295" i="4"/>
  <c r="S236" i="4"/>
  <c r="R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3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3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3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25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468" i="2"/>
  <c r="Q396" i="4" l="1"/>
  <c r="S396" i="4" s="1"/>
  <c r="M416" i="4"/>
  <c r="N416" i="4" s="1"/>
  <c r="Q416" i="4" s="1"/>
  <c r="S416" i="4" s="1"/>
  <c r="Q388" i="4"/>
  <c r="S388" i="4" s="1"/>
  <c r="N387" i="4"/>
  <c r="Q387" i="4" s="1"/>
  <c r="S387" i="4" s="1"/>
  <c r="M346" i="4"/>
  <c r="N346" i="4" s="1"/>
  <c r="H417" i="4"/>
  <c r="K417" i="4"/>
  <c r="H436" i="4"/>
  <c r="L419" i="4"/>
  <c r="I447" i="4"/>
  <c r="G444" i="4"/>
  <c r="K443" i="4"/>
  <c r="I439" i="4"/>
  <c r="K435" i="4"/>
  <c r="M435" i="4" s="1"/>
  <c r="N435" i="4" s="1"/>
  <c r="I431" i="4"/>
  <c r="D424" i="4"/>
  <c r="E424" i="4" s="1"/>
  <c r="R424" i="4" s="1"/>
  <c r="G424" i="4"/>
  <c r="H420" i="4"/>
  <c r="K419" i="4"/>
  <c r="M419" i="4" s="1"/>
  <c r="L416" i="4"/>
  <c r="L414" i="4"/>
  <c r="I412" i="4"/>
  <c r="G403" i="4"/>
  <c r="H403" i="4"/>
  <c r="H401" i="4"/>
  <c r="K401" i="4"/>
  <c r="M401" i="4" s="1"/>
  <c r="N401" i="4" s="1"/>
  <c r="Q401" i="4" s="1"/>
  <c r="S401" i="4" s="1"/>
  <c r="L401" i="4"/>
  <c r="N394" i="4"/>
  <c r="Q394" i="4" s="1"/>
  <c r="S394" i="4" s="1"/>
  <c r="K382" i="4"/>
  <c r="M382" i="4" s="1"/>
  <c r="D382" i="4"/>
  <c r="E382" i="4" s="1"/>
  <c r="R382" i="4" s="1"/>
  <c r="G382" i="4"/>
  <c r="H382" i="4"/>
  <c r="N375" i="4"/>
  <c r="Q375" i="4" s="1"/>
  <c r="S375" i="4" s="1"/>
  <c r="Q348" i="4"/>
  <c r="S348" i="4" s="1"/>
  <c r="D321" i="4"/>
  <c r="E321" i="4" s="1"/>
  <c r="R321" i="4" s="1"/>
  <c r="H321" i="4"/>
  <c r="L321" i="4"/>
  <c r="K321" i="4"/>
  <c r="M321" i="4" s="1"/>
  <c r="N321" i="4" s="1"/>
  <c r="Q321" i="4" s="1"/>
  <c r="S321" i="4" s="1"/>
  <c r="G321" i="4"/>
  <c r="I321" i="4" s="1"/>
  <c r="G406" i="4"/>
  <c r="I406" i="4" s="1"/>
  <c r="H406" i="4"/>
  <c r="K406" i="4"/>
  <c r="M406" i="4" s="1"/>
  <c r="N406" i="4" s="1"/>
  <c r="Q406" i="4" s="1"/>
  <c r="S406" i="4" s="1"/>
  <c r="L443" i="4"/>
  <c r="L435" i="4"/>
  <c r="G436" i="4"/>
  <c r="M450" i="4"/>
  <c r="N450" i="4" s="1"/>
  <c r="Q450" i="4" s="1"/>
  <c r="S450" i="4" s="1"/>
  <c r="G448" i="4"/>
  <c r="I448" i="4" s="1"/>
  <c r="L446" i="4"/>
  <c r="M442" i="4"/>
  <c r="N442" i="4" s="1"/>
  <c r="Q442" i="4" s="1"/>
  <c r="S442" i="4" s="1"/>
  <c r="G440" i="4"/>
  <c r="I440" i="4" s="1"/>
  <c r="L438" i="4"/>
  <c r="M434" i="4"/>
  <c r="N434" i="4" s="1"/>
  <c r="Q434" i="4" s="1"/>
  <c r="S434" i="4" s="1"/>
  <c r="G432" i="4"/>
  <c r="I432" i="4" s="1"/>
  <c r="M429" i="4"/>
  <c r="N429" i="4" s="1"/>
  <c r="Q429" i="4" s="1"/>
  <c r="S429" i="4" s="1"/>
  <c r="H425" i="4"/>
  <c r="I425" i="4" s="1"/>
  <c r="K425" i="4"/>
  <c r="G420" i="4"/>
  <c r="G411" i="4"/>
  <c r="I411" i="4" s="1"/>
  <c r="H411" i="4"/>
  <c r="H409" i="4"/>
  <c r="K409" i="4"/>
  <c r="L409" i="4"/>
  <c r="L398" i="4"/>
  <c r="G390" i="4"/>
  <c r="I390" i="4" s="1"/>
  <c r="H390" i="4"/>
  <c r="K390" i="4"/>
  <c r="M390" i="4" s="1"/>
  <c r="N390" i="4" s="1"/>
  <c r="Q390" i="4" s="1"/>
  <c r="S390" i="4" s="1"/>
  <c r="I388" i="4"/>
  <c r="K377" i="4"/>
  <c r="M377" i="4" s="1"/>
  <c r="L377" i="4"/>
  <c r="G377" i="4"/>
  <c r="I377" i="4" s="1"/>
  <c r="H377" i="4"/>
  <c r="K374" i="4"/>
  <c r="M374" i="4" s="1"/>
  <c r="D374" i="4"/>
  <c r="E374" i="4" s="1"/>
  <c r="R374" i="4" s="1"/>
  <c r="G374" i="4"/>
  <c r="I374" i="4" s="1"/>
  <c r="H374" i="4"/>
  <c r="K366" i="4"/>
  <c r="M366" i="4" s="1"/>
  <c r="L366" i="4"/>
  <c r="G366" i="4"/>
  <c r="I366" i="4" s="1"/>
  <c r="H366" i="4"/>
  <c r="G311" i="4"/>
  <c r="K311" i="4"/>
  <c r="D311" i="4"/>
  <c r="E311" i="4" s="1"/>
  <c r="R311" i="4" s="1"/>
  <c r="H311" i="4"/>
  <c r="L311" i="4"/>
  <c r="H444" i="4"/>
  <c r="K446" i="4"/>
  <c r="D444" i="4"/>
  <c r="E444" i="4" s="1"/>
  <c r="R444" i="4" s="1"/>
  <c r="H443" i="4"/>
  <c r="I443" i="4" s="1"/>
  <c r="K438" i="4"/>
  <c r="D436" i="4"/>
  <c r="E436" i="4" s="1"/>
  <c r="R436" i="4" s="1"/>
  <c r="H435" i="4"/>
  <c r="I435" i="4" s="1"/>
  <c r="L427" i="4"/>
  <c r="M426" i="4"/>
  <c r="N426" i="4" s="1"/>
  <c r="Q426" i="4" s="1"/>
  <c r="S426" i="4" s="1"/>
  <c r="G422" i="4"/>
  <c r="I422" i="4" s="1"/>
  <c r="H422" i="4"/>
  <c r="L417" i="4"/>
  <c r="Q405" i="4"/>
  <c r="S405" i="4" s="1"/>
  <c r="I393" i="4"/>
  <c r="D392" i="4"/>
  <c r="E392" i="4" s="1"/>
  <c r="R392" i="4" s="1"/>
  <c r="G392" i="4"/>
  <c r="I392" i="4" s="1"/>
  <c r="H392" i="4"/>
  <c r="G387" i="4"/>
  <c r="I387" i="4" s="1"/>
  <c r="H387" i="4"/>
  <c r="H385" i="4"/>
  <c r="K385" i="4"/>
  <c r="M385" i="4" s="1"/>
  <c r="N385" i="4" s="1"/>
  <c r="Q385" i="4" s="1"/>
  <c r="S385" i="4" s="1"/>
  <c r="L385" i="4"/>
  <c r="I380" i="4"/>
  <c r="G365" i="4"/>
  <c r="I365" i="4" s="1"/>
  <c r="H365" i="4"/>
  <c r="D365" i="4"/>
  <c r="E365" i="4" s="1"/>
  <c r="R365" i="4" s="1"/>
  <c r="K365" i="4"/>
  <c r="L365" i="4"/>
  <c r="N445" i="4"/>
  <c r="Q445" i="4" s="1"/>
  <c r="S445" i="4" s="1"/>
  <c r="D443" i="4"/>
  <c r="E443" i="4" s="1"/>
  <c r="R443" i="4" s="1"/>
  <c r="N437" i="4"/>
  <c r="Q437" i="4" s="1"/>
  <c r="S437" i="4" s="1"/>
  <c r="D435" i="4"/>
  <c r="E435" i="4" s="1"/>
  <c r="R435" i="4" s="1"/>
  <c r="K427" i="4"/>
  <c r="G419" i="4"/>
  <c r="I419" i="4" s="1"/>
  <c r="H419" i="4"/>
  <c r="G417" i="4"/>
  <c r="D416" i="4"/>
  <c r="E416" i="4" s="1"/>
  <c r="R416" i="4" s="1"/>
  <c r="G416" i="4"/>
  <c r="I416" i="4" s="1"/>
  <c r="H416" i="4"/>
  <c r="G414" i="4"/>
  <c r="I414" i="4" s="1"/>
  <c r="H414" i="4"/>
  <c r="K414" i="4"/>
  <c r="M414" i="4" s="1"/>
  <c r="N414" i="4" s="1"/>
  <c r="Q414" i="4" s="1"/>
  <c r="S414" i="4" s="1"/>
  <c r="L408" i="4"/>
  <c r="M408" i="4" s="1"/>
  <c r="N408" i="4" s="1"/>
  <c r="Q408" i="4" s="1"/>
  <c r="S408" i="4" s="1"/>
  <c r="L406" i="4"/>
  <c r="N402" i="4"/>
  <c r="Q402" i="4" s="1"/>
  <c r="S402" i="4" s="1"/>
  <c r="Q410" i="4"/>
  <c r="S410" i="4" s="1"/>
  <c r="I396" i="4"/>
  <c r="E367" i="4"/>
  <c r="R367" i="4" s="1"/>
  <c r="I367" i="4"/>
  <c r="H346" i="4"/>
  <c r="L346" i="4"/>
  <c r="D346" i="4"/>
  <c r="E346" i="4" s="1"/>
  <c r="R346" i="4" s="1"/>
  <c r="G346" i="4"/>
  <c r="I332" i="4"/>
  <c r="N332" i="4"/>
  <c r="M330" i="4"/>
  <c r="N330" i="4" s="1"/>
  <c r="I428" i="4"/>
  <c r="K420" i="4"/>
  <c r="M420" i="4" s="1"/>
  <c r="N420" i="4" s="1"/>
  <c r="L420" i="4"/>
  <c r="M415" i="4"/>
  <c r="N415" i="4" s="1"/>
  <c r="Q415" i="4" s="1"/>
  <c r="S415" i="4" s="1"/>
  <c r="G398" i="4"/>
  <c r="I398" i="4" s="1"/>
  <c r="H398" i="4"/>
  <c r="K398" i="4"/>
  <c r="Q389" i="4"/>
  <c r="S389" i="4" s="1"/>
  <c r="K449" i="4"/>
  <c r="M449" i="4" s="1"/>
  <c r="N449" i="4" s="1"/>
  <c r="Q449" i="4" s="1"/>
  <c r="S449" i="4" s="1"/>
  <c r="L448" i="4"/>
  <c r="M448" i="4" s="1"/>
  <c r="K447" i="4"/>
  <c r="M447" i="4" s="1"/>
  <c r="N447" i="4" s="1"/>
  <c r="Q447" i="4" s="1"/>
  <c r="S447" i="4" s="1"/>
  <c r="L447" i="4"/>
  <c r="K441" i="4"/>
  <c r="M441" i="4" s="1"/>
  <c r="N441" i="4" s="1"/>
  <c r="Q441" i="4" s="1"/>
  <c r="S441" i="4" s="1"/>
  <c r="L440" i="4"/>
  <c r="M440" i="4" s="1"/>
  <c r="N440" i="4" s="1"/>
  <c r="Q440" i="4" s="1"/>
  <c r="S440" i="4" s="1"/>
  <c r="K439" i="4"/>
  <c r="M439" i="4" s="1"/>
  <c r="N439" i="4" s="1"/>
  <c r="Q439" i="4" s="1"/>
  <c r="S439" i="4" s="1"/>
  <c r="L439" i="4"/>
  <c r="K433" i="4"/>
  <c r="M433" i="4" s="1"/>
  <c r="N433" i="4" s="1"/>
  <c r="Q433" i="4" s="1"/>
  <c r="S433" i="4" s="1"/>
  <c r="L432" i="4"/>
  <c r="M432" i="4" s="1"/>
  <c r="N432" i="4" s="1"/>
  <c r="Q432" i="4" s="1"/>
  <c r="S432" i="4" s="1"/>
  <c r="K431" i="4"/>
  <c r="M431" i="4" s="1"/>
  <c r="N431" i="4" s="1"/>
  <c r="Q431" i="4" s="1"/>
  <c r="S431" i="4" s="1"/>
  <c r="L431" i="4"/>
  <c r="G430" i="4"/>
  <c r="H430" i="4"/>
  <c r="L425" i="4"/>
  <c r="K424" i="4"/>
  <c r="M424" i="4" s="1"/>
  <c r="N424" i="4" s="1"/>
  <c r="D417" i="4"/>
  <c r="E417" i="4" s="1"/>
  <c r="R417" i="4" s="1"/>
  <c r="D406" i="4"/>
  <c r="E406" i="4" s="1"/>
  <c r="R406" i="4" s="1"/>
  <c r="L403" i="4"/>
  <c r="M403" i="4" s="1"/>
  <c r="N403" i="4" s="1"/>
  <c r="G401" i="4"/>
  <c r="I401" i="4" s="1"/>
  <c r="D400" i="4"/>
  <c r="E400" i="4" s="1"/>
  <c r="R400" i="4" s="1"/>
  <c r="G400" i="4"/>
  <c r="H400" i="4"/>
  <c r="M399" i="4"/>
  <c r="N399" i="4" s="1"/>
  <c r="G395" i="4"/>
  <c r="I395" i="4" s="1"/>
  <c r="H395" i="4"/>
  <c r="H393" i="4"/>
  <c r="K393" i="4"/>
  <c r="M393" i="4" s="1"/>
  <c r="N393" i="4" s="1"/>
  <c r="L393" i="4"/>
  <c r="M386" i="4"/>
  <c r="N386" i="4" s="1"/>
  <c r="Q386" i="4" s="1"/>
  <c r="S386" i="4" s="1"/>
  <c r="G381" i="4"/>
  <c r="I381" i="4" s="1"/>
  <c r="H381" i="4"/>
  <c r="K381" i="4"/>
  <c r="M381" i="4" s="1"/>
  <c r="L381" i="4"/>
  <c r="G368" i="4"/>
  <c r="I368" i="4" s="1"/>
  <c r="H368" i="4"/>
  <c r="D368" i="4"/>
  <c r="E368" i="4" s="1"/>
  <c r="R368" i="4" s="1"/>
  <c r="K368" i="4"/>
  <c r="L368" i="4"/>
  <c r="M359" i="4"/>
  <c r="N359" i="4" s="1"/>
  <c r="Q359" i="4" s="1"/>
  <c r="S359" i="4" s="1"/>
  <c r="H356" i="4"/>
  <c r="K356" i="4"/>
  <c r="L356" i="4"/>
  <c r="G356" i="4"/>
  <c r="Q347" i="4"/>
  <c r="S347" i="4" s="1"/>
  <c r="G446" i="4"/>
  <c r="I446" i="4" s="1"/>
  <c r="H446" i="4"/>
  <c r="I409" i="4"/>
  <c r="D408" i="4"/>
  <c r="E408" i="4" s="1"/>
  <c r="R408" i="4" s="1"/>
  <c r="G408" i="4"/>
  <c r="I408" i="4" s="1"/>
  <c r="H408" i="4"/>
  <c r="G376" i="4"/>
  <c r="H376" i="4"/>
  <c r="K376" i="4"/>
  <c r="L376" i="4"/>
  <c r="G373" i="4"/>
  <c r="H373" i="4"/>
  <c r="K373" i="4"/>
  <c r="M373" i="4" s="1"/>
  <c r="N373" i="4" s="1"/>
  <c r="L373" i="4"/>
  <c r="M337" i="4"/>
  <c r="N337" i="4" s="1"/>
  <c r="G438" i="4"/>
  <c r="H438" i="4"/>
  <c r="G427" i="4"/>
  <c r="H427" i="4"/>
  <c r="K428" i="4"/>
  <c r="M428" i="4" s="1"/>
  <c r="N428" i="4" s="1"/>
  <c r="Q428" i="4" s="1"/>
  <c r="S428" i="4" s="1"/>
  <c r="L428" i="4"/>
  <c r="I404" i="4"/>
  <c r="Q404" i="4" s="1"/>
  <c r="S404" i="4" s="1"/>
  <c r="M397" i="4"/>
  <c r="N397" i="4" s="1"/>
  <c r="Q397" i="4" s="1"/>
  <c r="S397" i="4" s="1"/>
  <c r="I385" i="4"/>
  <c r="D384" i="4"/>
  <c r="E384" i="4" s="1"/>
  <c r="R384" i="4" s="1"/>
  <c r="G384" i="4"/>
  <c r="I384" i="4" s="1"/>
  <c r="H384" i="4"/>
  <c r="H363" i="4"/>
  <c r="K363" i="4"/>
  <c r="L363" i="4"/>
  <c r="G363" i="4"/>
  <c r="I363" i="4" s="1"/>
  <c r="H354" i="4"/>
  <c r="G354" i="4"/>
  <c r="K354" i="4"/>
  <c r="M354" i="4" s="1"/>
  <c r="N354" i="4" s="1"/>
  <c r="D354" i="4"/>
  <c r="E354" i="4" s="1"/>
  <c r="R354" i="4" s="1"/>
  <c r="L354" i="4"/>
  <c r="M317" i="4"/>
  <c r="N317" i="4" s="1"/>
  <c r="D313" i="4"/>
  <c r="E313" i="4" s="1"/>
  <c r="R313" i="4" s="1"/>
  <c r="H313" i="4"/>
  <c r="L313" i="4"/>
  <c r="G313" i="4"/>
  <c r="I313" i="4" s="1"/>
  <c r="K313" i="4"/>
  <c r="M313" i="4" s="1"/>
  <c r="G351" i="4"/>
  <c r="I351" i="4" s="1"/>
  <c r="K351" i="4"/>
  <c r="L351" i="4"/>
  <c r="I348" i="4"/>
  <c r="L323" i="4"/>
  <c r="H323" i="4"/>
  <c r="I323" i="4" s="1"/>
  <c r="K323" i="4"/>
  <c r="D399" i="4"/>
  <c r="E399" i="4" s="1"/>
  <c r="R399" i="4" s="1"/>
  <c r="D391" i="4"/>
  <c r="M367" i="4"/>
  <c r="N367" i="4" s="1"/>
  <c r="Q367" i="4" s="1"/>
  <c r="S367" i="4" s="1"/>
  <c r="Q364" i="4"/>
  <c r="S364" i="4" s="1"/>
  <c r="Q355" i="4"/>
  <c r="S355" i="4" s="1"/>
  <c r="K352" i="4"/>
  <c r="M352" i="4" s="1"/>
  <c r="N352" i="4" s="1"/>
  <c r="D352" i="4"/>
  <c r="E352" i="4" s="1"/>
  <c r="R352" i="4" s="1"/>
  <c r="G352" i="4"/>
  <c r="H352" i="4"/>
  <c r="K344" i="4"/>
  <c r="M344" i="4" s="1"/>
  <c r="N344" i="4" s="1"/>
  <c r="D344" i="4"/>
  <c r="E344" i="4" s="1"/>
  <c r="R344" i="4" s="1"/>
  <c r="L344" i="4"/>
  <c r="M342" i="4"/>
  <c r="N342" i="4" s="1"/>
  <c r="Q342" i="4" s="1"/>
  <c r="S342" i="4" s="1"/>
  <c r="K320" i="4"/>
  <c r="D320" i="4"/>
  <c r="E320" i="4" s="1"/>
  <c r="R320" i="4" s="1"/>
  <c r="H320" i="4"/>
  <c r="I320" i="4" s="1"/>
  <c r="L320" i="4"/>
  <c r="L315" i="4"/>
  <c r="G315" i="4"/>
  <c r="H315" i="4"/>
  <c r="K315" i="4"/>
  <c r="L412" i="4"/>
  <c r="M412" i="4" s="1"/>
  <c r="N412" i="4" s="1"/>
  <c r="Q412" i="4" s="1"/>
  <c r="S412" i="4" s="1"/>
  <c r="I339" i="4"/>
  <c r="Q339" i="4" s="1"/>
  <c r="S339" i="4" s="1"/>
  <c r="K312" i="4"/>
  <c r="M312" i="4" s="1"/>
  <c r="N312" i="4" s="1"/>
  <c r="D312" i="4"/>
  <c r="E312" i="4" s="1"/>
  <c r="R312" i="4" s="1"/>
  <c r="H312" i="4"/>
  <c r="G312" i="4"/>
  <c r="L312" i="4"/>
  <c r="L423" i="4"/>
  <c r="M423" i="4" s="1"/>
  <c r="N423" i="4" s="1"/>
  <c r="Q423" i="4" s="1"/>
  <c r="S423" i="4" s="1"/>
  <c r="L415" i="4"/>
  <c r="L407" i="4"/>
  <c r="M407" i="4" s="1"/>
  <c r="N407" i="4" s="1"/>
  <c r="Q407" i="4" s="1"/>
  <c r="S407" i="4" s="1"/>
  <c r="L399" i="4"/>
  <c r="L391" i="4"/>
  <c r="M391" i="4" s="1"/>
  <c r="N391" i="4" s="1"/>
  <c r="M380" i="4"/>
  <c r="N380" i="4" s="1"/>
  <c r="Q380" i="4" s="1"/>
  <c r="S380" i="4" s="1"/>
  <c r="M372" i="4"/>
  <c r="N372" i="4" s="1"/>
  <c r="Q372" i="4" s="1"/>
  <c r="S372" i="4" s="1"/>
  <c r="D370" i="4"/>
  <c r="E370" i="4" s="1"/>
  <c r="R370" i="4" s="1"/>
  <c r="G370" i="4"/>
  <c r="I370" i="4" s="1"/>
  <c r="I358" i="4"/>
  <c r="M350" i="4"/>
  <c r="N350" i="4" s="1"/>
  <c r="Q350" i="4" s="1"/>
  <c r="S350" i="4" s="1"/>
  <c r="D345" i="4"/>
  <c r="E345" i="4" s="1"/>
  <c r="R345" i="4" s="1"/>
  <c r="H345" i="4"/>
  <c r="G345" i="4"/>
  <c r="K345" i="4"/>
  <c r="M345" i="4" s="1"/>
  <c r="L345" i="4"/>
  <c r="H322" i="4"/>
  <c r="I322" i="4" s="1"/>
  <c r="L322" i="4"/>
  <c r="K322" i="4"/>
  <c r="M322" i="4" s="1"/>
  <c r="N322" i="4" s="1"/>
  <c r="D305" i="4"/>
  <c r="E305" i="4" s="1"/>
  <c r="R305" i="4" s="1"/>
  <c r="H305" i="4"/>
  <c r="I305" i="4" s="1"/>
  <c r="K305" i="4"/>
  <c r="M305" i="4" s="1"/>
  <c r="N305" i="4" s="1"/>
  <c r="L305" i="4"/>
  <c r="D362" i="4"/>
  <c r="E362" i="4" s="1"/>
  <c r="R362" i="4" s="1"/>
  <c r="G362" i="4"/>
  <c r="I362" i="4" s="1"/>
  <c r="H362" i="4"/>
  <c r="G360" i="4"/>
  <c r="I360" i="4" s="1"/>
  <c r="H360" i="4"/>
  <c r="K360" i="4"/>
  <c r="M360" i="4" s="1"/>
  <c r="I340" i="4"/>
  <c r="Q340" i="4" s="1"/>
  <c r="S340" i="4" s="1"/>
  <c r="G319" i="4"/>
  <c r="K319" i="4"/>
  <c r="D319" i="4"/>
  <c r="E319" i="4" s="1"/>
  <c r="R319" i="4" s="1"/>
  <c r="L319" i="4"/>
  <c r="H314" i="4"/>
  <c r="L314" i="4"/>
  <c r="G314" i="4"/>
  <c r="K314" i="4"/>
  <c r="M314" i="4" s="1"/>
  <c r="M325" i="4"/>
  <c r="N325" i="4" s="1"/>
  <c r="Q325" i="4" s="1"/>
  <c r="S325" i="4" s="1"/>
  <c r="I309" i="4"/>
  <c r="Q309" i="4" s="1"/>
  <c r="S309" i="4" s="1"/>
  <c r="M308" i="4"/>
  <c r="N308" i="4" s="1"/>
  <c r="I357" i="4"/>
  <c r="Q357" i="4" s="1"/>
  <c r="S357" i="4" s="1"/>
  <c r="D339" i="4"/>
  <c r="E339" i="4" s="1"/>
  <c r="R339" i="4" s="1"/>
  <c r="H330" i="4"/>
  <c r="I330" i="4" s="1"/>
  <c r="L330" i="4"/>
  <c r="D329" i="4"/>
  <c r="E329" i="4" s="1"/>
  <c r="R329" i="4" s="1"/>
  <c r="H329" i="4"/>
  <c r="I329" i="4" s="1"/>
  <c r="L329" i="4"/>
  <c r="M329" i="4" s="1"/>
  <c r="N329" i="4" s="1"/>
  <c r="K328" i="4"/>
  <c r="M328" i="4" s="1"/>
  <c r="N328" i="4" s="1"/>
  <c r="Q328" i="4" s="1"/>
  <c r="S328" i="4" s="1"/>
  <c r="D328" i="4"/>
  <c r="E328" i="4" s="1"/>
  <c r="R328" i="4" s="1"/>
  <c r="H328" i="4"/>
  <c r="I328" i="4" s="1"/>
  <c r="G327" i="4"/>
  <c r="I327" i="4" s="1"/>
  <c r="K327" i="4"/>
  <c r="M327" i="4" s="1"/>
  <c r="D327" i="4"/>
  <c r="E327" i="4" s="1"/>
  <c r="R327" i="4" s="1"/>
  <c r="I317" i="4"/>
  <c r="M316" i="4"/>
  <c r="N316" i="4" s="1"/>
  <c r="H306" i="4"/>
  <c r="I306" i="4" s="1"/>
  <c r="L306" i="4"/>
  <c r="M306" i="4" s="1"/>
  <c r="N306" i="4" s="1"/>
  <c r="Q306" i="4" s="1"/>
  <c r="S306" i="4" s="1"/>
  <c r="D306" i="4"/>
  <c r="E306" i="4" s="1"/>
  <c r="R306" i="4" s="1"/>
  <c r="M358" i="4"/>
  <c r="N358" i="4" s="1"/>
  <c r="Q358" i="4" s="1"/>
  <c r="S358" i="4" s="1"/>
  <c r="G343" i="4"/>
  <c r="I343" i="4" s="1"/>
  <c r="K343" i="4"/>
  <c r="M343" i="4" s="1"/>
  <c r="H338" i="4"/>
  <c r="I338" i="4" s="1"/>
  <c r="L338" i="4"/>
  <c r="M338" i="4" s="1"/>
  <c r="N338" i="4" s="1"/>
  <c r="Q338" i="4" s="1"/>
  <c r="S338" i="4" s="1"/>
  <c r="D337" i="4"/>
  <c r="E337" i="4" s="1"/>
  <c r="R337" i="4" s="1"/>
  <c r="H337" i="4"/>
  <c r="L337" i="4"/>
  <c r="K336" i="4"/>
  <c r="M336" i="4" s="1"/>
  <c r="N336" i="4" s="1"/>
  <c r="D336" i="4"/>
  <c r="E336" i="4" s="1"/>
  <c r="R336" i="4" s="1"/>
  <c r="H336" i="4"/>
  <c r="G335" i="4"/>
  <c r="I335" i="4" s="1"/>
  <c r="K335" i="4"/>
  <c r="M335" i="4" s="1"/>
  <c r="D335" i="4"/>
  <c r="E335" i="4" s="1"/>
  <c r="R335" i="4" s="1"/>
  <c r="I325" i="4"/>
  <c r="I308" i="4"/>
  <c r="M302" i="4"/>
  <c r="N302" i="4" s="1"/>
  <c r="Q302" i="4" s="1"/>
  <c r="S302" i="4" s="1"/>
  <c r="L369" i="4"/>
  <c r="M369" i="4" s="1"/>
  <c r="N369" i="4" s="1"/>
  <c r="Q369" i="4" s="1"/>
  <c r="S369" i="4" s="1"/>
  <c r="L361" i="4"/>
  <c r="M361" i="4" s="1"/>
  <c r="N361" i="4" s="1"/>
  <c r="Q361" i="4" s="1"/>
  <c r="S361" i="4" s="1"/>
  <c r="L353" i="4"/>
  <c r="M341" i="4"/>
  <c r="N341" i="4" s="1"/>
  <c r="Q341" i="4" s="1"/>
  <c r="S341" i="4" s="1"/>
  <c r="I316" i="4"/>
  <c r="M310" i="4"/>
  <c r="N310" i="4" s="1"/>
  <c r="Q310" i="4" s="1"/>
  <c r="S310" i="4" s="1"/>
  <c r="K353" i="4"/>
  <c r="I349" i="4"/>
  <c r="Q349" i="4" s="1"/>
  <c r="S349" i="4" s="1"/>
  <c r="I333" i="4"/>
  <c r="Q333" i="4" s="1"/>
  <c r="S333" i="4" s="1"/>
  <c r="I324" i="4"/>
  <c r="Q324" i="4" s="1"/>
  <c r="S324" i="4" s="1"/>
  <c r="M318" i="4"/>
  <c r="N318" i="4" s="1"/>
  <c r="Q318" i="4" s="1"/>
  <c r="S318" i="4" s="1"/>
  <c r="H304" i="4"/>
  <c r="D303" i="4"/>
  <c r="E303" i="4" s="1"/>
  <c r="R303" i="4" s="1"/>
  <c r="G304" i="4"/>
  <c r="D304" i="4"/>
  <c r="E304" i="4" s="1"/>
  <c r="R304" i="4" s="1"/>
  <c r="K303" i="4"/>
  <c r="M303" i="4" s="1"/>
  <c r="N303" i="4" s="1"/>
  <c r="G302" i="4"/>
  <c r="I302" i="4" s="1"/>
  <c r="L304" i="4"/>
  <c r="M304" i="4" s="1"/>
  <c r="H303" i="4"/>
  <c r="I303" i="4" s="1"/>
  <c r="K301" i="4"/>
  <c r="M301" i="4" s="1"/>
  <c r="N301" i="4" s="1"/>
  <c r="Q301" i="4" s="1"/>
  <c r="S301" i="4" s="1"/>
  <c r="L301" i="4"/>
  <c r="D301" i="4"/>
  <c r="E301" i="4" s="1"/>
  <c r="R301" i="4" s="1"/>
  <c r="G301" i="4"/>
  <c r="I301" i="4" s="1"/>
  <c r="AB31" i="1"/>
  <c r="Z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G5" i="6"/>
  <c r="D5" i="6"/>
  <c r="C4" i="6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L618" i="5"/>
  <c r="L619" i="5"/>
  <c r="L620" i="5"/>
  <c r="L621" i="5"/>
  <c r="L622" i="5"/>
  <c r="L623" i="5"/>
  <c r="L624" i="5"/>
  <c r="L625" i="5"/>
  <c r="L626" i="5"/>
  <c r="L627" i="5"/>
  <c r="L628" i="5"/>
  <c r="L629" i="5"/>
  <c r="L630" i="5"/>
  <c r="L631" i="5"/>
  <c r="L632" i="5"/>
  <c r="L633" i="5"/>
  <c r="L634" i="5"/>
  <c r="L635" i="5"/>
  <c r="L636" i="5"/>
  <c r="L637" i="5"/>
  <c r="L638" i="5"/>
  <c r="L639" i="5"/>
  <c r="L640" i="5"/>
  <c r="L641" i="5"/>
  <c r="L642" i="5"/>
  <c r="L643" i="5"/>
  <c r="L644" i="5"/>
  <c r="L645" i="5"/>
  <c r="L646" i="5"/>
  <c r="L647" i="5"/>
  <c r="L648" i="5"/>
  <c r="L649" i="5"/>
  <c r="L650" i="5"/>
  <c r="L651" i="5"/>
  <c r="L652" i="5"/>
  <c r="L653" i="5"/>
  <c r="L654" i="5"/>
  <c r="L655" i="5"/>
  <c r="L656" i="5"/>
  <c r="L657" i="5"/>
  <c r="L658" i="5"/>
  <c r="L659" i="5"/>
  <c r="L660" i="5"/>
  <c r="L661" i="5"/>
  <c r="L662" i="5"/>
  <c r="L663" i="5"/>
  <c r="L664" i="5"/>
  <c r="L665" i="5"/>
  <c r="L666" i="5"/>
  <c r="L667" i="5"/>
  <c r="L668" i="5"/>
  <c r="L669" i="5"/>
  <c r="L670" i="5"/>
  <c r="L671" i="5"/>
  <c r="L672" i="5"/>
  <c r="L673" i="5"/>
  <c r="L674" i="5"/>
  <c r="L675" i="5"/>
  <c r="L676" i="5"/>
  <c r="L677" i="5"/>
  <c r="L678" i="5"/>
  <c r="L679" i="5"/>
  <c r="L680" i="5"/>
  <c r="L681" i="5"/>
  <c r="L682" i="5"/>
  <c r="L683" i="5"/>
  <c r="L684" i="5"/>
  <c r="L685" i="5"/>
  <c r="L686" i="5"/>
  <c r="L687" i="5"/>
  <c r="L688" i="5"/>
  <c r="L689" i="5"/>
  <c r="L690" i="5"/>
  <c r="L691" i="5"/>
  <c r="L692" i="5"/>
  <c r="L693" i="5"/>
  <c r="L694" i="5"/>
  <c r="L695" i="5"/>
  <c r="L696" i="5"/>
  <c r="L697" i="5"/>
  <c r="L698" i="5"/>
  <c r="L699" i="5"/>
  <c r="L700" i="5"/>
  <c r="L701" i="5"/>
  <c r="L702" i="5"/>
  <c r="L703" i="5"/>
  <c r="L704" i="5"/>
  <c r="L705" i="5"/>
  <c r="L706" i="5"/>
  <c r="L707" i="5"/>
  <c r="L708" i="5"/>
  <c r="L709" i="5"/>
  <c r="L710" i="5"/>
  <c r="L711" i="5"/>
  <c r="L712" i="5"/>
  <c r="L713" i="5"/>
  <c r="L714" i="5"/>
  <c r="L715" i="5"/>
  <c r="L716" i="5"/>
  <c r="L717" i="5"/>
  <c r="L718" i="5"/>
  <c r="L719" i="5"/>
  <c r="L720" i="5"/>
  <c r="L721" i="5"/>
  <c r="L722" i="5"/>
  <c r="L723" i="5"/>
  <c r="L724" i="5"/>
  <c r="L725" i="5"/>
  <c r="L726" i="5"/>
  <c r="L727" i="5"/>
  <c r="L728" i="5"/>
  <c r="L729" i="5"/>
  <c r="L730" i="5"/>
  <c r="L731" i="5"/>
  <c r="L732" i="5"/>
  <c r="L733" i="5"/>
  <c r="L734" i="5"/>
  <c r="L735" i="5"/>
  <c r="L736" i="5"/>
  <c r="L737" i="5"/>
  <c r="L738" i="5"/>
  <c r="L739" i="5"/>
  <c r="L740" i="5"/>
  <c r="L741" i="5"/>
  <c r="L742" i="5"/>
  <c r="L743" i="5"/>
  <c r="L744" i="5"/>
  <c r="L745" i="5"/>
  <c r="L746" i="5"/>
  <c r="L747" i="5"/>
  <c r="L748" i="5"/>
  <c r="L749" i="5"/>
  <c r="L750" i="5"/>
  <c r="L751" i="5"/>
  <c r="L752" i="5"/>
  <c r="L753" i="5"/>
  <c r="L754" i="5"/>
  <c r="L755" i="5"/>
  <c r="L756" i="5"/>
  <c r="L757" i="5"/>
  <c r="L758" i="5"/>
  <c r="L759" i="5"/>
  <c r="L760" i="5"/>
  <c r="L761" i="5"/>
  <c r="L762" i="5"/>
  <c r="L763" i="5"/>
  <c r="L764" i="5"/>
  <c r="L765" i="5"/>
  <c r="L766" i="5"/>
  <c r="L767" i="5"/>
  <c r="L768" i="5"/>
  <c r="L769" i="5"/>
  <c r="L770" i="5"/>
  <c r="L771" i="5"/>
  <c r="L772" i="5"/>
  <c r="L773" i="5"/>
  <c r="L774" i="5"/>
  <c r="L775" i="5"/>
  <c r="L776" i="5"/>
  <c r="L777" i="5"/>
  <c r="L778" i="5"/>
  <c r="L779" i="5"/>
  <c r="L780" i="5"/>
  <c r="L781" i="5"/>
  <c r="L782" i="5"/>
  <c r="L783" i="5"/>
  <c r="L784" i="5"/>
  <c r="L785" i="5"/>
  <c r="L786" i="5"/>
  <c r="L787" i="5"/>
  <c r="L788" i="5"/>
  <c r="L789" i="5"/>
  <c r="L790" i="5"/>
  <c r="L791" i="5"/>
  <c r="L792" i="5"/>
  <c r="L793" i="5"/>
  <c r="L794" i="5"/>
  <c r="L795" i="5"/>
  <c r="L796" i="5"/>
  <c r="L797" i="5"/>
  <c r="L798" i="5"/>
  <c r="L799" i="5"/>
  <c r="L800" i="5"/>
  <c r="L801" i="5"/>
  <c r="L802" i="5"/>
  <c r="L803" i="5"/>
  <c r="L804" i="5"/>
  <c r="L805" i="5"/>
  <c r="L806" i="5"/>
  <c r="L807" i="5"/>
  <c r="L808" i="5"/>
  <c r="L809" i="5"/>
  <c r="L810" i="5"/>
  <c r="L811" i="5"/>
  <c r="L812" i="5"/>
  <c r="L813" i="5"/>
  <c r="L814" i="5"/>
  <c r="L815" i="5"/>
  <c r="L816" i="5"/>
  <c r="L817" i="5"/>
  <c r="L818" i="5"/>
  <c r="L819" i="5"/>
  <c r="L820" i="5"/>
  <c r="L821" i="5"/>
  <c r="L822" i="5"/>
  <c r="L823" i="5"/>
  <c r="L824" i="5"/>
  <c r="L825" i="5"/>
  <c r="L826" i="5"/>
  <c r="L827" i="5"/>
  <c r="L828" i="5"/>
  <c r="L829" i="5"/>
  <c r="L830" i="5"/>
  <c r="L831" i="5"/>
  <c r="L832" i="5"/>
  <c r="L833" i="5"/>
  <c r="L834" i="5"/>
  <c r="L835" i="5"/>
  <c r="L836" i="5"/>
  <c r="L837" i="5"/>
  <c r="L838" i="5"/>
  <c r="L839" i="5"/>
  <c r="L840" i="5"/>
  <c r="L841" i="5"/>
  <c r="L842" i="5"/>
  <c r="L843" i="5"/>
  <c r="L844" i="5"/>
  <c r="L845" i="5"/>
  <c r="L846" i="5"/>
  <c r="L847" i="5"/>
  <c r="L848" i="5"/>
  <c r="L849" i="5"/>
  <c r="L850" i="5"/>
  <c r="L851" i="5"/>
  <c r="L852" i="5"/>
  <c r="L853" i="5"/>
  <c r="L854" i="5"/>
  <c r="L855" i="5"/>
  <c r="L856" i="5"/>
  <c r="L857" i="5"/>
  <c r="L858" i="5"/>
  <c r="L859" i="5"/>
  <c r="L860" i="5"/>
  <c r="L861" i="5"/>
  <c r="L862" i="5"/>
  <c r="L863" i="5"/>
  <c r="L864" i="5"/>
  <c r="L865" i="5"/>
  <c r="L866" i="5"/>
  <c r="L867" i="5"/>
  <c r="L868" i="5"/>
  <c r="L869" i="5"/>
  <c r="L870" i="5"/>
  <c r="L871" i="5"/>
  <c r="L872" i="5"/>
  <c r="L873" i="5"/>
  <c r="L874" i="5"/>
  <c r="L875" i="5"/>
  <c r="L876" i="5"/>
  <c r="L877" i="5"/>
  <c r="L878" i="5"/>
  <c r="L879" i="5"/>
  <c r="L880" i="5"/>
  <c r="L881" i="5"/>
  <c r="L882" i="5"/>
  <c r="L883" i="5"/>
  <c r="L884" i="5"/>
  <c r="L885" i="5"/>
  <c r="L886" i="5"/>
  <c r="L887" i="5"/>
  <c r="L888" i="5"/>
  <c r="L889" i="5"/>
  <c r="L890" i="5"/>
  <c r="L891" i="5"/>
  <c r="L892" i="5"/>
  <c r="L893" i="5"/>
  <c r="L894" i="5"/>
  <c r="L895" i="5"/>
  <c r="L896" i="5"/>
  <c r="L897" i="5"/>
  <c r="L898" i="5"/>
  <c r="L899" i="5"/>
  <c r="L900" i="5"/>
  <c r="L901" i="5"/>
  <c r="L902" i="5"/>
  <c r="L903" i="5"/>
  <c r="L904" i="5"/>
  <c r="L905" i="5"/>
  <c r="L906" i="5"/>
  <c r="L907" i="5"/>
  <c r="L908" i="5"/>
  <c r="L909" i="5"/>
  <c r="L910" i="5"/>
  <c r="L911" i="5"/>
  <c r="L912" i="5"/>
  <c r="L913" i="5"/>
  <c r="L914" i="5"/>
  <c r="L915" i="5"/>
  <c r="L916" i="5"/>
  <c r="L917" i="5"/>
  <c r="L918" i="5"/>
  <c r="L919" i="5"/>
  <c r="L920" i="5"/>
  <c r="L921" i="5"/>
  <c r="L922" i="5"/>
  <c r="L923" i="5"/>
  <c r="L924" i="5"/>
  <c r="L925" i="5"/>
  <c r="L926" i="5"/>
  <c r="L927" i="5"/>
  <c r="L928" i="5"/>
  <c r="L929" i="5"/>
  <c r="L930" i="5"/>
  <c r="L931" i="5"/>
  <c r="L932" i="5"/>
  <c r="L933" i="5"/>
  <c r="L934" i="5"/>
  <c r="L935" i="5"/>
  <c r="L936" i="5"/>
  <c r="L937" i="5"/>
  <c r="L938" i="5"/>
  <c r="L939" i="5"/>
  <c r="L940" i="5"/>
  <c r="L941" i="5"/>
  <c r="L942" i="5"/>
  <c r="L943" i="5"/>
  <c r="L944" i="5"/>
  <c r="L945" i="5"/>
  <c r="L946" i="5"/>
  <c r="L947" i="5"/>
  <c r="L948" i="5"/>
  <c r="L949" i="5"/>
  <c r="L950" i="5"/>
  <c r="L951" i="5"/>
  <c r="L952" i="5"/>
  <c r="L953" i="5"/>
  <c r="L954" i="5"/>
  <c r="L955" i="5"/>
  <c r="L956" i="5"/>
  <c r="L957" i="5"/>
  <c r="L958" i="5"/>
  <c r="L959" i="5"/>
  <c r="L960" i="5"/>
  <c r="L961" i="5"/>
  <c r="L962" i="5"/>
  <c r="L963" i="5"/>
  <c r="L964" i="5"/>
  <c r="L965" i="5"/>
  <c r="L966" i="5"/>
  <c r="L967" i="5"/>
  <c r="L968" i="5"/>
  <c r="L969" i="5"/>
  <c r="L970" i="5"/>
  <c r="L971" i="5"/>
  <c r="L972" i="5"/>
  <c r="L973" i="5"/>
  <c r="L974" i="5"/>
  <c r="L975" i="5"/>
  <c r="L976" i="5"/>
  <c r="L977" i="5"/>
  <c r="L978" i="5"/>
  <c r="L979" i="5"/>
  <c r="L980" i="5"/>
  <c r="L981" i="5"/>
  <c r="L982" i="5"/>
  <c r="L983" i="5"/>
  <c r="L984" i="5"/>
  <c r="L985" i="5"/>
  <c r="L986" i="5"/>
  <c r="L987" i="5"/>
  <c r="L988" i="5"/>
  <c r="L989" i="5"/>
  <c r="L990" i="5"/>
  <c r="L991" i="5"/>
  <c r="L992" i="5"/>
  <c r="L993" i="5"/>
  <c r="L994" i="5"/>
  <c r="L995" i="5"/>
  <c r="L996" i="5"/>
  <c r="L997" i="5"/>
  <c r="L998" i="5"/>
  <c r="L999" i="5"/>
  <c r="L1000" i="5"/>
  <c r="L1001" i="5"/>
  <c r="L1002" i="5"/>
  <c r="L1003" i="5"/>
  <c r="L1004" i="5"/>
  <c r="L1005" i="5"/>
  <c r="L1006" i="5"/>
  <c r="L1007" i="5"/>
  <c r="L1008" i="5"/>
  <c r="L1009" i="5"/>
  <c r="L1010" i="5"/>
  <c r="L1011" i="5"/>
  <c r="L1012" i="5"/>
  <c r="L1013" i="5"/>
  <c r="L1014" i="5"/>
  <c r="L1015" i="5"/>
  <c r="L1016" i="5"/>
  <c r="L1017" i="5"/>
  <c r="L1018" i="5"/>
  <c r="L1019" i="5"/>
  <c r="L1020" i="5"/>
  <c r="L1021" i="5"/>
  <c r="L1022" i="5"/>
  <c r="L1023" i="5"/>
  <c r="L1024" i="5"/>
  <c r="L1025" i="5"/>
  <c r="L1026" i="5"/>
  <c r="L1027" i="5"/>
  <c r="L1028" i="5"/>
  <c r="L1029" i="5"/>
  <c r="L1030" i="5"/>
  <c r="L1031" i="5"/>
  <c r="L1032" i="5"/>
  <c r="L1033" i="5"/>
  <c r="L1034" i="5"/>
  <c r="L1035" i="5"/>
  <c r="L1036" i="5"/>
  <c r="L1037" i="5"/>
  <c r="L1038" i="5"/>
  <c r="L1039" i="5"/>
  <c r="L1040" i="5"/>
  <c r="L1041" i="5"/>
  <c r="L1042" i="5"/>
  <c r="L1043" i="5"/>
  <c r="L1044" i="5"/>
  <c r="L1045" i="5"/>
  <c r="L1046" i="5"/>
  <c r="L1047" i="5"/>
  <c r="L1048" i="5"/>
  <c r="L1049" i="5"/>
  <c r="L1050" i="5"/>
  <c r="L1051" i="5"/>
  <c r="L1052" i="5"/>
  <c r="L1053" i="5"/>
  <c r="L1054" i="5"/>
  <c r="L1055" i="5"/>
  <c r="L1056" i="5"/>
  <c r="L1057" i="5"/>
  <c r="L1058" i="5"/>
  <c r="L1059" i="5"/>
  <c r="L1060" i="5"/>
  <c r="L1061" i="5"/>
  <c r="L1062" i="5"/>
  <c r="L1063" i="5"/>
  <c r="L1064" i="5"/>
  <c r="L1065" i="5"/>
  <c r="L1066" i="5"/>
  <c r="L1067" i="5"/>
  <c r="L1068" i="5"/>
  <c r="L1069" i="5"/>
  <c r="L1070" i="5"/>
  <c r="L1071" i="5"/>
  <c r="L1072" i="5"/>
  <c r="L1073" i="5"/>
  <c r="L1074" i="5"/>
  <c r="L1075" i="5"/>
  <c r="L1076" i="5"/>
  <c r="L1077" i="5"/>
  <c r="L1078" i="5"/>
  <c r="L1079" i="5"/>
  <c r="L1080" i="5"/>
  <c r="L1081" i="5"/>
  <c r="L1082" i="5"/>
  <c r="L1083" i="5"/>
  <c r="L1084" i="5"/>
  <c r="L1085" i="5"/>
  <c r="L1086" i="5"/>
  <c r="L1087" i="5"/>
  <c r="L1088" i="5"/>
  <c r="L1089" i="5"/>
  <c r="L1090" i="5"/>
  <c r="L1091" i="5"/>
  <c r="L1092" i="5"/>
  <c r="L1093" i="5"/>
  <c r="L1094" i="5"/>
  <c r="L1095" i="5"/>
  <c r="L1096" i="5"/>
  <c r="L1097" i="5"/>
  <c r="L1098" i="5"/>
  <c r="L1099" i="5"/>
  <c r="L1100" i="5"/>
  <c r="L1101" i="5"/>
  <c r="L1102" i="5"/>
  <c r="L1103" i="5"/>
  <c r="L1104" i="5"/>
  <c r="L1105" i="5"/>
  <c r="L1106" i="5"/>
  <c r="L1107" i="5"/>
  <c r="L1108" i="5"/>
  <c r="L1109" i="5"/>
  <c r="L1110" i="5"/>
  <c r="L1111" i="5"/>
  <c r="L1112" i="5"/>
  <c r="L1113" i="5"/>
  <c r="L1114" i="5"/>
  <c r="L1115" i="5"/>
  <c r="L1116" i="5"/>
  <c r="L1117" i="5"/>
  <c r="L1118" i="5"/>
  <c r="L1119" i="5"/>
  <c r="L1120" i="5"/>
  <c r="L1121" i="5"/>
  <c r="L1122" i="5"/>
  <c r="L1123" i="5"/>
  <c r="L1124" i="5"/>
  <c r="L1125" i="5"/>
  <c r="L1126" i="5"/>
  <c r="L1127" i="5"/>
  <c r="L1128" i="5"/>
  <c r="L1129" i="5"/>
  <c r="L1130" i="5"/>
  <c r="L1131" i="5"/>
  <c r="L1132" i="5"/>
  <c r="L1133" i="5"/>
  <c r="L1134" i="5"/>
  <c r="L1135" i="5"/>
  <c r="L1136" i="5"/>
  <c r="L1137" i="5"/>
  <c r="L1138" i="5"/>
  <c r="L1139" i="5"/>
  <c r="L1140" i="5"/>
  <c r="L1141" i="5"/>
  <c r="L1142" i="5"/>
  <c r="L1143" i="5"/>
  <c r="L1144" i="5"/>
  <c r="L1145" i="5"/>
  <c r="L1146" i="5"/>
  <c r="L1147" i="5"/>
  <c r="L1148" i="5"/>
  <c r="L1149" i="5"/>
  <c r="L1150" i="5"/>
  <c r="L1151" i="5"/>
  <c r="L1152" i="5"/>
  <c r="L1153" i="5"/>
  <c r="L1154" i="5"/>
  <c r="L1155" i="5"/>
  <c r="L1156" i="5"/>
  <c r="L1157" i="5"/>
  <c r="L1158" i="5"/>
  <c r="L1159" i="5"/>
  <c r="L1160" i="5"/>
  <c r="L1161" i="5"/>
  <c r="L1162" i="5"/>
  <c r="L1163" i="5"/>
  <c r="L1164" i="5"/>
  <c r="L1165" i="5"/>
  <c r="L1166" i="5"/>
  <c r="L1167" i="5"/>
  <c r="L1168" i="5"/>
  <c r="L1169" i="5"/>
  <c r="L1170" i="5"/>
  <c r="L1171" i="5"/>
  <c r="L1172" i="5"/>
  <c r="L1173" i="5"/>
  <c r="L1174" i="5"/>
  <c r="L1175" i="5"/>
  <c r="L1176" i="5"/>
  <c r="L1177" i="5"/>
  <c r="L1178" i="5"/>
  <c r="L1179" i="5"/>
  <c r="L1180" i="5"/>
  <c r="L1181" i="5"/>
  <c r="L1182" i="5"/>
  <c r="L1183" i="5"/>
  <c r="L1184" i="5"/>
  <c r="L1185" i="5"/>
  <c r="L1186" i="5"/>
  <c r="L1187" i="5"/>
  <c r="L1188" i="5"/>
  <c r="L1189" i="5"/>
  <c r="L1190" i="5"/>
  <c r="L1191" i="5"/>
  <c r="L1192" i="5"/>
  <c r="L1193" i="5"/>
  <c r="L1194" i="5"/>
  <c r="L1195" i="5"/>
  <c r="L1196" i="5"/>
  <c r="L1197" i="5"/>
  <c r="L1198" i="5"/>
  <c r="L1199" i="5"/>
  <c r="L1200" i="5"/>
  <c r="L1201" i="5"/>
  <c r="L1202" i="5"/>
  <c r="L1203" i="5"/>
  <c r="L1204" i="5"/>
  <c r="L1205" i="5"/>
  <c r="L1206" i="5"/>
  <c r="L1207" i="5"/>
  <c r="L1208" i="5"/>
  <c r="L1209" i="5"/>
  <c r="L1210" i="5"/>
  <c r="L1211" i="5"/>
  <c r="L1212" i="5"/>
  <c r="L1213" i="5"/>
  <c r="L1214" i="5"/>
  <c r="L1215" i="5"/>
  <c r="L1216" i="5"/>
  <c r="L1217" i="5"/>
  <c r="L1218" i="5"/>
  <c r="L1219" i="5"/>
  <c r="L1220" i="5"/>
  <c r="L1221" i="5"/>
  <c r="L1222" i="5"/>
  <c r="L1223" i="5"/>
  <c r="L1224" i="5"/>
  <c r="L1225" i="5"/>
  <c r="L1226" i="5"/>
  <c r="L1227" i="5"/>
  <c r="L1228" i="5"/>
  <c r="L1229" i="5"/>
  <c r="L1230" i="5"/>
  <c r="L1231" i="5"/>
  <c r="L1232" i="5"/>
  <c r="L1233" i="5"/>
  <c r="L1234" i="5"/>
  <c r="L1235" i="5"/>
  <c r="L1236" i="5"/>
  <c r="L1237" i="5"/>
  <c r="L1238" i="5"/>
  <c r="L1239" i="5"/>
  <c r="L1240" i="5"/>
  <c r="L1241" i="5"/>
  <c r="L1242" i="5"/>
  <c r="L1243" i="5"/>
  <c r="L1244" i="5"/>
  <c r="L1245" i="5"/>
  <c r="L1246" i="5"/>
  <c r="L1247" i="5"/>
  <c r="L1248" i="5"/>
  <c r="L1249" i="5"/>
  <c r="L1250" i="5"/>
  <c r="L1251" i="5"/>
  <c r="L1252" i="5"/>
  <c r="L1253" i="5"/>
  <c r="L1254" i="5"/>
  <c r="L1255" i="5"/>
  <c r="L1256" i="5"/>
  <c r="L1257" i="5"/>
  <c r="L1258" i="5"/>
  <c r="L1259" i="5"/>
  <c r="L1260" i="5"/>
  <c r="L1261" i="5"/>
  <c r="L1262" i="5"/>
  <c r="L1263" i="5"/>
  <c r="L1264" i="5"/>
  <c r="L1265" i="5"/>
  <c r="L1266" i="5"/>
  <c r="L1267" i="5"/>
  <c r="L1268" i="5"/>
  <c r="L1269" i="5"/>
  <c r="L1270" i="5"/>
  <c r="L1271" i="5"/>
  <c r="L1272" i="5"/>
  <c r="L1273" i="5"/>
  <c r="L1274" i="5"/>
  <c r="L1275" i="5"/>
  <c r="L1276" i="5"/>
  <c r="L1277" i="5"/>
  <c r="L1278" i="5"/>
  <c r="L1279" i="5"/>
  <c r="L1280" i="5"/>
  <c r="L1281" i="5"/>
  <c r="L1282" i="5"/>
  <c r="L1283" i="5"/>
  <c r="L1284" i="5"/>
  <c r="L1285" i="5"/>
  <c r="L1286" i="5"/>
  <c r="L1287" i="5"/>
  <c r="L1288" i="5"/>
  <c r="L1289" i="5"/>
  <c r="L1290" i="5"/>
  <c r="L1291" i="5"/>
  <c r="L1292" i="5"/>
  <c r="L1293" i="5"/>
  <c r="L1294" i="5"/>
  <c r="L1295" i="5"/>
  <c r="L1296" i="5"/>
  <c r="L1297" i="5"/>
  <c r="L1298" i="5"/>
  <c r="L1299" i="5"/>
  <c r="L1300" i="5"/>
  <c r="L1301" i="5"/>
  <c r="L1302" i="5"/>
  <c r="L1303" i="5"/>
  <c r="L1304" i="5"/>
  <c r="L1305" i="5"/>
  <c r="L1306" i="5"/>
  <c r="L1307" i="5"/>
  <c r="L1308" i="5"/>
  <c r="L1309" i="5"/>
  <c r="L1310" i="5"/>
  <c r="L1311" i="5"/>
  <c r="L1312" i="5"/>
  <c r="L1313" i="5"/>
  <c r="L1314" i="5"/>
  <c r="L1315" i="5"/>
  <c r="L1316" i="5"/>
  <c r="L1317" i="5"/>
  <c r="L1318" i="5"/>
  <c r="L1319" i="5"/>
  <c r="L1320" i="5"/>
  <c r="L1321" i="5"/>
  <c r="L1322" i="5"/>
  <c r="L1323" i="5"/>
  <c r="L1324" i="5"/>
  <c r="L1325" i="5"/>
  <c r="L1326" i="5"/>
  <c r="L1327" i="5"/>
  <c r="L1328" i="5"/>
  <c r="L1329" i="5"/>
  <c r="L1330" i="5"/>
  <c r="L1331" i="5"/>
  <c r="L1332" i="5"/>
  <c r="L1333" i="5"/>
  <c r="L1334" i="5"/>
  <c r="L1335" i="5"/>
  <c r="L1336" i="5"/>
  <c r="L1337" i="5"/>
  <c r="L1338" i="5"/>
  <c r="L1339" i="5"/>
  <c r="L1340" i="5"/>
  <c r="L1341" i="5"/>
  <c r="L1342" i="5"/>
  <c r="L1343" i="5"/>
  <c r="L1344" i="5"/>
  <c r="L1345" i="5"/>
  <c r="L1346" i="5"/>
  <c r="L1347" i="5"/>
  <c r="L1348" i="5"/>
  <c r="L1349" i="5"/>
  <c r="L1350" i="5"/>
  <c r="L1351" i="5"/>
  <c r="L1352" i="5"/>
  <c r="L1353" i="5"/>
  <c r="L1354" i="5"/>
  <c r="L1355" i="5"/>
  <c r="L1356" i="5"/>
  <c r="L1357" i="5"/>
  <c r="L1358" i="5"/>
  <c r="L1359" i="5"/>
  <c r="L1360" i="5"/>
  <c r="L1361" i="5"/>
  <c r="L1362" i="5"/>
  <c r="L1363" i="5"/>
  <c r="L1364" i="5"/>
  <c r="L1365" i="5"/>
  <c r="L1366" i="5"/>
  <c r="L1367" i="5"/>
  <c r="L1368" i="5"/>
  <c r="L1369" i="5"/>
  <c r="L1370" i="5"/>
  <c r="L1371" i="5"/>
  <c r="L1372" i="5"/>
  <c r="L1373" i="5"/>
  <c r="L1374" i="5"/>
  <c r="L1375" i="5"/>
  <c r="L1376" i="5"/>
  <c r="L1377" i="5"/>
  <c r="L1378" i="5"/>
  <c r="L1379" i="5"/>
  <c r="L1380" i="5"/>
  <c r="L1381" i="5"/>
  <c r="L1382" i="5"/>
  <c r="L1383" i="5"/>
  <c r="L1384" i="5"/>
  <c r="L1385" i="5"/>
  <c r="L1386" i="5"/>
  <c r="L1387" i="5"/>
  <c r="L1388" i="5"/>
  <c r="L1389" i="5"/>
  <c r="L1390" i="5"/>
  <c r="L1391" i="5"/>
  <c r="L1392" i="5"/>
  <c r="L1393" i="5"/>
  <c r="L1394" i="5"/>
  <c r="L1395" i="5"/>
  <c r="L1396" i="5"/>
  <c r="L1397" i="5"/>
  <c r="L1398" i="5"/>
  <c r="L1399" i="5"/>
  <c r="L1400" i="5"/>
  <c r="L1401" i="5"/>
  <c r="L1402" i="5"/>
  <c r="L1403" i="5"/>
  <c r="L1404" i="5"/>
  <c r="L1405" i="5"/>
  <c r="L1406" i="5"/>
  <c r="L1407" i="5"/>
  <c r="L1408" i="5"/>
  <c r="L1409" i="5"/>
  <c r="L1410" i="5"/>
  <c r="L1411" i="5"/>
  <c r="L1412" i="5"/>
  <c r="L1413" i="5"/>
  <c r="L1414" i="5"/>
  <c r="L1415" i="5"/>
  <c r="L1416" i="5"/>
  <c r="L1417" i="5"/>
  <c r="L1418" i="5"/>
  <c r="L1419" i="5"/>
  <c r="L1420" i="5"/>
  <c r="L1421" i="5"/>
  <c r="L1422" i="5"/>
  <c r="L1423" i="5"/>
  <c r="L1424" i="5"/>
  <c r="L1425" i="5"/>
  <c r="L1426" i="5"/>
  <c r="L1427" i="5"/>
  <c r="L1428" i="5"/>
  <c r="L1429" i="5"/>
  <c r="L1430" i="5"/>
  <c r="L1431" i="5"/>
  <c r="L1432" i="5"/>
  <c r="L1433" i="5"/>
  <c r="L1434" i="5"/>
  <c r="L1435" i="5"/>
  <c r="L1436" i="5"/>
  <c r="L1437" i="5"/>
  <c r="L1438" i="5"/>
  <c r="L1439" i="5"/>
  <c r="L1440" i="5"/>
  <c r="L1441" i="5"/>
  <c r="L1442" i="5"/>
  <c r="L1443" i="5"/>
  <c r="L1444" i="5"/>
  <c r="L1445" i="5"/>
  <c r="L1446" i="5"/>
  <c r="L1447" i="5"/>
  <c r="L1448" i="5"/>
  <c r="L1449" i="5"/>
  <c r="L1450" i="5"/>
  <c r="L1451" i="5"/>
  <c r="L1452" i="5"/>
  <c r="L1453" i="5"/>
  <c r="L1454" i="5"/>
  <c r="L1455" i="5"/>
  <c r="L1456" i="5"/>
  <c r="L1457" i="5"/>
  <c r="L1458" i="5"/>
  <c r="L1459" i="5"/>
  <c r="L1460" i="5"/>
  <c r="L1461" i="5"/>
  <c r="L1462" i="5"/>
  <c r="L1463" i="5"/>
  <c r="L1464" i="5"/>
  <c r="L1465" i="5"/>
  <c r="L1466" i="5"/>
  <c r="L1467" i="5"/>
  <c r="L1468" i="5"/>
  <c r="L1469" i="5"/>
  <c r="L1470" i="5"/>
  <c r="L1471" i="5"/>
  <c r="L1472" i="5"/>
  <c r="L1473" i="5"/>
  <c r="L1474" i="5"/>
  <c r="L1475" i="5"/>
  <c r="L1476" i="5"/>
  <c r="L1477" i="5"/>
  <c r="L1478" i="5"/>
  <c r="L1479" i="5"/>
  <c r="L1480" i="5"/>
  <c r="L1481" i="5"/>
  <c r="L1482" i="5"/>
  <c r="L1483" i="5"/>
  <c r="L1484" i="5"/>
  <c r="L1485" i="5"/>
  <c r="L1486" i="5"/>
  <c r="L1487" i="5"/>
  <c r="L1488" i="5"/>
  <c r="L1489" i="5"/>
  <c r="L1490" i="5"/>
  <c r="L1491" i="5"/>
  <c r="L1492" i="5"/>
  <c r="L1493" i="5"/>
  <c r="L1494" i="5"/>
  <c r="L1495" i="5"/>
  <c r="L1496" i="5"/>
  <c r="L1497" i="5"/>
  <c r="L1498" i="5"/>
  <c r="L1499" i="5"/>
  <c r="L1500" i="5"/>
  <c r="L1501" i="5"/>
  <c r="L1502" i="5"/>
  <c r="L1503" i="5"/>
  <c r="L1504" i="5"/>
  <c r="L1505" i="5"/>
  <c r="L1506" i="5"/>
  <c r="L1507" i="5"/>
  <c r="L1508" i="5"/>
  <c r="L1509" i="5"/>
  <c r="L1510" i="5"/>
  <c r="L1511" i="5"/>
  <c r="L1512" i="5"/>
  <c r="L1513" i="5"/>
  <c r="L1514" i="5"/>
  <c r="L1515" i="5"/>
  <c r="L1516" i="5"/>
  <c r="L1517" i="5"/>
  <c r="L1518" i="5"/>
  <c r="L1519" i="5"/>
  <c r="L1520" i="5"/>
  <c r="L1521" i="5"/>
  <c r="L1522" i="5"/>
  <c r="L1523" i="5"/>
  <c r="L1524" i="5"/>
  <c r="L1525" i="5"/>
  <c r="L1526" i="5"/>
  <c r="L1527" i="5"/>
  <c r="L1528" i="5"/>
  <c r="L1529" i="5"/>
  <c r="L1530" i="5"/>
  <c r="L1531" i="5"/>
  <c r="L1532" i="5"/>
  <c r="L1533" i="5"/>
  <c r="L1534" i="5"/>
  <c r="L1535" i="5"/>
  <c r="L1536" i="5"/>
  <c r="L1537" i="5"/>
  <c r="L1538" i="5"/>
  <c r="L1539" i="5"/>
  <c r="L1540" i="5"/>
  <c r="L1541" i="5"/>
  <c r="L1542" i="5"/>
  <c r="L1543" i="5"/>
  <c r="L1544" i="5"/>
  <c r="L1545" i="5"/>
  <c r="L1546" i="5"/>
  <c r="L1547" i="5"/>
  <c r="L1548" i="5"/>
  <c r="L1549" i="5"/>
  <c r="L1550" i="5"/>
  <c r="L1551" i="5"/>
  <c r="L1552" i="5"/>
  <c r="L1553" i="5"/>
  <c r="L1554" i="5"/>
  <c r="L1555" i="5"/>
  <c r="L1556" i="5"/>
  <c r="L1557" i="5"/>
  <c r="L1558" i="5"/>
  <c r="L1559" i="5"/>
  <c r="L1560" i="5"/>
  <c r="L1561" i="5"/>
  <c r="L1562" i="5"/>
  <c r="L1563" i="5"/>
  <c r="L1564" i="5"/>
  <c r="L1565" i="5"/>
  <c r="L1566" i="5"/>
  <c r="L1567" i="5"/>
  <c r="L1568" i="5"/>
  <c r="L1569" i="5"/>
  <c r="L1570" i="5"/>
  <c r="L1571" i="5"/>
  <c r="L1572" i="5"/>
  <c r="L1573" i="5"/>
  <c r="L1574" i="5"/>
  <c r="L1575" i="5"/>
  <c r="L1576" i="5"/>
  <c r="L1577" i="5"/>
  <c r="L1578" i="5"/>
  <c r="L1579" i="5"/>
  <c r="L1580" i="5"/>
  <c r="L1581" i="5"/>
  <c r="L1582" i="5"/>
  <c r="L1583" i="5"/>
  <c r="L1584" i="5"/>
  <c r="L1585" i="5"/>
  <c r="L1586" i="5"/>
  <c r="L1587" i="5"/>
  <c r="L1588" i="5"/>
  <c r="L1589" i="5"/>
  <c r="L1590" i="5"/>
  <c r="L1591" i="5"/>
  <c r="L1592" i="5"/>
  <c r="L1593" i="5"/>
  <c r="L1594" i="5"/>
  <c r="L1595" i="5"/>
  <c r="L1596" i="5"/>
  <c r="L1597" i="5"/>
  <c r="L1598" i="5"/>
  <c r="L1599" i="5"/>
  <c r="L1600" i="5"/>
  <c r="L1601" i="5"/>
  <c r="L1602" i="5"/>
  <c r="L1603" i="5"/>
  <c r="L1604" i="5"/>
  <c r="L1605" i="5"/>
  <c r="L1606" i="5"/>
  <c r="L1607" i="5"/>
  <c r="L1608" i="5"/>
  <c r="L1609" i="5"/>
  <c r="L1610" i="5"/>
  <c r="L1611" i="5"/>
  <c r="L1612" i="5"/>
  <c r="L1613" i="5"/>
  <c r="L1614" i="5"/>
  <c r="L1615" i="5"/>
  <c r="L1616" i="5"/>
  <c r="L1617" i="5"/>
  <c r="L1618" i="5"/>
  <c r="L1619" i="5"/>
  <c r="L1620" i="5"/>
  <c r="L1621" i="5"/>
  <c r="L1622" i="5"/>
  <c r="L1623" i="5"/>
  <c r="L1624" i="5"/>
  <c r="L1625" i="5"/>
  <c r="L1626" i="5"/>
  <c r="L1627" i="5"/>
  <c r="L1628" i="5"/>
  <c r="L1629" i="5"/>
  <c r="L1630" i="5"/>
  <c r="L1631" i="5"/>
  <c r="L1632" i="5"/>
  <c r="L1633" i="5"/>
  <c r="L1634" i="5"/>
  <c r="L1635" i="5"/>
  <c r="L1636" i="5"/>
  <c r="L1637" i="5"/>
  <c r="L1638" i="5"/>
  <c r="L1639" i="5"/>
  <c r="L1640" i="5"/>
  <c r="L1641" i="5"/>
  <c r="L1642" i="5"/>
  <c r="L1643" i="5"/>
  <c r="L1644" i="5"/>
  <c r="L1645" i="5"/>
  <c r="L1646" i="5"/>
  <c r="L1647" i="5"/>
  <c r="L1648" i="5"/>
  <c r="L1649" i="5"/>
  <c r="L1650" i="5"/>
  <c r="L1651" i="5"/>
  <c r="L1652" i="5"/>
  <c r="L1653" i="5"/>
  <c r="L1654" i="5"/>
  <c r="L1655" i="5"/>
  <c r="L1656" i="5"/>
  <c r="L1657" i="5"/>
  <c r="L1658" i="5"/>
  <c r="L1659" i="5"/>
  <c r="L1660" i="5"/>
  <c r="L1661" i="5"/>
  <c r="L1662" i="5"/>
  <c r="L1663" i="5"/>
  <c r="L1664" i="5"/>
  <c r="L1665" i="5"/>
  <c r="L1666" i="5"/>
  <c r="L1667" i="5"/>
  <c r="L1668" i="5"/>
  <c r="L1669" i="5"/>
  <c r="L1670" i="5"/>
  <c r="L1671" i="5"/>
  <c r="L1672" i="5"/>
  <c r="L1673" i="5"/>
  <c r="L1674" i="5"/>
  <c r="L1675" i="5"/>
  <c r="L1676" i="5"/>
  <c r="L1677" i="5"/>
  <c r="L1678" i="5"/>
  <c r="L1679" i="5"/>
  <c r="L1680" i="5"/>
  <c r="L1681" i="5"/>
  <c r="L1682" i="5"/>
  <c r="L1683" i="5"/>
  <c r="L1684" i="5"/>
  <c r="L1685" i="5"/>
  <c r="L1686" i="5"/>
  <c r="L1687" i="5"/>
  <c r="L1688" i="5"/>
  <c r="L1689" i="5"/>
  <c r="L1690" i="5"/>
  <c r="L1691" i="5"/>
  <c r="L1692" i="5"/>
  <c r="L1693" i="5"/>
  <c r="L1694" i="5"/>
  <c r="L1695" i="5"/>
  <c r="L1696" i="5"/>
  <c r="L1697" i="5"/>
  <c r="L1698" i="5"/>
  <c r="L1699" i="5"/>
  <c r="L1700" i="5"/>
  <c r="L1701" i="5"/>
  <c r="L1702" i="5"/>
  <c r="L1703" i="5"/>
  <c r="L1704" i="5"/>
  <c r="L1705" i="5"/>
  <c r="L1706" i="5"/>
  <c r="L1707" i="5"/>
  <c r="L1708" i="5"/>
  <c r="L1709" i="5"/>
  <c r="L1710" i="5"/>
  <c r="L1711" i="5"/>
  <c r="L1712" i="5"/>
  <c r="L1713" i="5"/>
  <c r="L1714" i="5"/>
  <c r="L1715" i="5"/>
  <c r="L1716" i="5"/>
  <c r="L1717" i="5"/>
  <c r="L1718" i="5"/>
  <c r="L1719" i="5"/>
  <c r="L1720" i="5"/>
  <c r="L1721" i="5"/>
  <c r="L1722" i="5"/>
  <c r="L1723" i="5"/>
  <c r="L1724" i="5"/>
  <c r="L1725" i="5"/>
  <c r="L1726" i="5"/>
  <c r="L1727" i="5"/>
  <c r="L1728" i="5"/>
  <c r="L1729" i="5"/>
  <c r="L1730" i="5"/>
  <c r="L1731" i="5"/>
  <c r="L1732" i="5"/>
  <c r="L1733" i="5"/>
  <c r="L1734" i="5"/>
  <c r="L1735" i="5"/>
  <c r="L1736" i="5"/>
  <c r="L1737" i="5"/>
  <c r="L1738" i="5"/>
  <c r="L1739" i="5"/>
  <c r="L1740" i="5"/>
  <c r="L1741" i="5"/>
  <c r="L1742" i="5"/>
  <c r="L1743" i="5"/>
  <c r="L1744" i="5"/>
  <c r="L1745" i="5"/>
  <c r="L1746" i="5"/>
  <c r="L1747" i="5"/>
  <c r="L1748" i="5"/>
  <c r="L1749" i="5"/>
  <c r="L1750" i="5"/>
  <c r="L1751" i="5"/>
  <c r="L1752" i="5"/>
  <c r="L1753" i="5"/>
  <c r="L1754" i="5"/>
  <c r="L1755" i="5"/>
  <c r="L1756" i="5"/>
  <c r="L1757" i="5"/>
  <c r="L1758" i="5"/>
  <c r="L1759" i="5"/>
  <c r="L1760" i="5"/>
  <c r="L1761" i="5"/>
  <c r="L1762" i="5"/>
  <c r="L1763" i="5"/>
  <c r="L1764" i="5"/>
  <c r="L1765" i="5"/>
  <c r="L1766" i="5"/>
  <c r="L1767" i="5"/>
  <c r="L1768" i="5"/>
  <c r="L1769" i="5"/>
  <c r="L1770" i="5"/>
  <c r="L1771" i="5"/>
  <c r="L1772" i="5"/>
  <c r="L1773" i="5"/>
  <c r="L1774" i="5"/>
  <c r="L1775" i="5"/>
  <c r="L1776" i="5"/>
  <c r="L1777" i="5"/>
  <c r="L1778" i="5"/>
  <c r="L1779" i="5"/>
  <c r="L1780" i="5"/>
  <c r="L1781" i="5"/>
  <c r="L1782" i="5"/>
  <c r="L1783" i="5"/>
  <c r="L1784" i="5"/>
  <c r="L1785" i="5"/>
  <c r="L1786" i="5"/>
  <c r="L1787" i="5"/>
  <c r="L1788" i="5"/>
  <c r="L1789" i="5"/>
  <c r="L1790" i="5"/>
  <c r="L1791" i="5"/>
  <c r="L1792" i="5"/>
  <c r="L1793" i="5"/>
  <c r="L1794" i="5"/>
  <c r="L1795" i="5"/>
  <c r="L1796" i="5"/>
  <c r="L1797" i="5"/>
  <c r="L1798" i="5"/>
  <c r="L1799" i="5"/>
  <c r="L1800" i="5"/>
  <c r="L1801" i="5"/>
  <c r="L1802" i="5"/>
  <c r="L1803" i="5"/>
  <c r="L1804" i="5"/>
  <c r="L1805" i="5"/>
  <c r="L1806" i="5"/>
  <c r="L1807" i="5"/>
  <c r="L1808" i="5"/>
  <c r="L1809" i="5"/>
  <c r="L1810" i="5"/>
  <c r="L1811" i="5"/>
  <c r="L1812" i="5"/>
  <c r="L1813" i="5"/>
  <c r="L1814" i="5"/>
  <c r="L1815" i="5"/>
  <c r="L1816" i="5"/>
  <c r="L1817" i="5"/>
  <c r="L1818" i="5"/>
  <c r="L1819" i="5"/>
  <c r="L1820" i="5"/>
  <c r="L1821" i="5"/>
  <c r="L1822" i="5"/>
  <c r="L1823" i="5"/>
  <c r="L1824" i="5"/>
  <c r="L1825" i="5"/>
  <c r="L1826" i="5"/>
  <c r="L1827" i="5"/>
  <c r="L1828" i="5"/>
  <c r="L1829" i="5"/>
  <c r="L1830" i="5"/>
  <c r="L1831" i="5"/>
  <c r="L1832" i="5"/>
  <c r="L1833" i="5"/>
  <c r="L1834" i="5"/>
  <c r="L1835" i="5"/>
  <c r="L1836" i="5"/>
  <c r="L1837" i="5"/>
  <c r="L1838" i="5"/>
  <c r="L1839" i="5"/>
  <c r="L1840" i="5"/>
  <c r="L1841" i="5"/>
  <c r="L1842" i="5"/>
  <c r="L1843" i="5"/>
  <c r="L1844" i="5"/>
  <c r="L1845" i="5"/>
  <c r="L1846" i="5"/>
  <c r="L1847" i="5"/>
  <c r="L1848" i="5"/>
  <c r="L1849" i="5"/>
  <c r="L1850" i="5"/>
  <c r="L1851" i="5"/>
  <c r="L1852" i="5"/>
  <c r="L1853" i="5"/>
  <c r="L1854" i="5"/>
  <c r="L1855" i="5"/>
  <c r="L1856" i="5"/>
  <c r="L1857" i="5"/>
  <c r="L1858" i="5"/>
  <c r="L1859" i="5"/>
  <c r="L1860" i="5"/>
  <c r="L1861" i="5"/>
  <c r="L1862" i="5"/>
  <c r="L1863" i="5"/>
  <c r="L1864" i="5"/>
  <c r="L1865" i="5"/>
  <c r="L1866" i="5"/>
  <c r="L1867" i="5"/>
  <c r="L1868" i="5"/>
  <c r="L1869" i="5"/>
  <c r="L1870" i="5"/>
  <c r="L1871" i="5"/>
  <c r="L1872" i="5"/>
  <c r="L1873" i="5"/>
  <c r="L1874" i="5"/>
  <c r="L1875" i="5"/>
  <c r="L1876" i="5"/>
  <c r="L1877" i="5"/>
  <c r="L1878" i="5"/>
  <c r="L1879" i="5"/>
  <c r="L1880" i="5"/>
  <c r="L1881" i="5"/>
  <c r="L1882" i="5"/>
  <c r="L1883" i="5"/>
  <c r="L1884" i="5"/>
  <c r="L1885" i="5"/>
  <c r="L1886" i="5"/>
  <c r="L1887" i="5"/>
  <c r="L1888" i="5"/>
  <c r="L1889" i="5"/>
  <c r="L1890" i="5"/>
  <c r="L1891" i="5"/>
  <c r="L1892" i="5"/>
  <c r="L1893" i="5"/>
  <c r="L1894" i="5"/>
  <c r="L1895" i="5"/>
  <c r="L1896" i="5"/>
  <c r="L1897" i="5"/>
  <c r="L1898" i="5"/>
  <c r="L1899" i="5"/>
  <c r="L1900" i="5"/>
  <c r="L1901" i="5"/>
  <c r="L1902" i="5"/>
  <c r="L1903" i="5"/>
  <c r="L1904" i="5"/>
  <c r="L1905" i="5"/>
  <c r="L1906" i="5"/>
  <c r="L1907" i="5"/>
  <c r="L1908" i="5"/>
  <c r="L1909" i="5"/>
  <c r="L1910" i="5"/>
  <c r="L1911" i="5"/>
  <c r="L1912" i="5"/>
  <c r="L1913" i="5"/>
  <c r="L1914" i="5"/>
  <c r="L1915" i="5"/>
  <c r="L1916" i="5"/>
  <c r="L1917" i="5"/>
  <c r="L1918" i="5"/>
  <c r="L1919" i="5"/>
  <c r="L1920" i="5"/>
  <c r="L1921" i="5"/>
  <c r="L1922" i="5"/>
  <c r="L1923" i="5"/>
  <c r="L1924" i="5"/>
  <c r="L1925" i="5"/>
  <c r="L1926" i="5"/>
  <c r="L1927" i="5"/>
  <c r="L1928" i="5"/>
  <c r="L1929" i="5"/>
  <c r="L1930" i="5"/>
  <c r="L1931" i="5"/>
  <c r="L1932" i="5"/>
  <c r="L1933" i="5"/>
  <c r="L1934" i="5"/>
  <c r="L1935" i="5"/>
  <c r="L1936" i="5"/>
  <c r="L1937" i="5"/>
  <c r="L1938" i="5"/>
  <c r="L1939" i="5"/>
  <c r="L1940" i="5"/>
  <c r="L1941" i="5"/>
  <c r="L1942" i="5"/>
  <c r="L1943" i="5"/>
  <c r="L1944" i="5"/>
  <c r="L1945" i="5"/>
  <c r="L1946" i="5"/>
  <c r="L1947" i="5"/>
  <c r="L1948" i="5"/>
  <c r="L1949" i="5"/>
  <c r="L1950" i="5"/>
  <c r="L1951" i="5"/>
  <c r="L1952" i="5"/>
  <c r="L1953" i="5"/>
  <c r="L1954" i="5"/>
  <c r="L1955" i="5"/>
  <c r="L1956" i="5"/>
  <c r="L1957" i="5"/>
  <c r="L1958" i="5"/>
  <c r="L1959" i="5"/>
  <c r="L1960" i="5"/>
  <c r="L1961" i="5"/>
  <c r="L1962" i="5"/>
  <c r="L1963" i="5"/>
  <c r="L1964" i="5"/>
  <c r="L1965" i="5"/>
  <c r="L1966" i="5"/>
  <c r="L1967" i="5"/>
  <c r="L1968" i="5"/>
  <c r="L1969" i="5"/>
  <c r="L1970" i="5"/>
  <c r="L1971" i="5"/>
  <c r="L1972" i="5"/>
  <c r="L1973" i="5"/>
  <c r="L1974" i="5"/>
  <c r="L1975" i="5"/>
  <c r="L1976" i="5"/>
  <c r="L1977" i="5"/>
  <c r="L1978" i="5"/>
  <c r="L1979" i="5"/>
  <c r="L1980" i="5"/>
  <c r="L1981" i="5"/>
  <c r="L1982" i="5"/>
  <c r="L1983" i="5"/>
  <c r="L1984" i="5"/>
  <c r="L1985" i="5"/>
  <c r="L1986" i="5"/>
  <c r="L1987" i="5"/>
  <c r="L1988" i="5"/>
  <c r="L1989" i="5"/>
  <c r="L1990" i="5"/>
  <c r="L1991" i="5"/>
  <c r="L1992" i="5"/>
  <c r="L1993" i="5"/>
  <c r="L1994" i="5"/>
  <c r="L1995" i="5"/>
  <c r="L1996" i="5"/>
  <c r="L1997" i="5"/>
  <c r="L1998" i="5"/>
  <c r="L1999" i="5"/>
  <c r="L2000" i="5"/>
  <c r="L2001" i="5"/>
  <c r="L2002" i="5"/>
  <c r="L2003" i="5"/>
  <c r="L2004" i="5"/>
  <c r="L2005" i="5"/>
  <c r="L2006" i="5"/>
  <c r="L2007" i="5"/>
  <c r="L2008" i="5"/>
  <c r="L2009" i="5"/>
  <c r="L10" i="5"/>
  <c r="Q329" i="4" l="1"/>
  <c r="S329" i="4" s="1"/>
  <c r="Q435" i="4"/>
  <c r="S435" i="4" s="1"/>
  <c r="N304" i="4"/>
  <c r="I336" i="4"/>
  <c r="N343" i="4"/>
  <c r="Q343" i="4" s="1"/>
  <c r="S343" i="4" s="1"/>
  <c r="M319" i="4"/>
  <c r="N319" i="4" s="1"/>
  <c r="Q319" i="4" s="1"/>
  <c r="S319" i="4" s="1"/>
  <c r="I352" i="4"/>
  <c r="Q352" i="4" s="1"/>
  <c r="S352" i="4" s="1"/>
  <c r="M363" i="4"/>
  <c r="N363" i="4" s="1"/>
  <c r="Q363" i="4" s="1"/>
  <c r="S363" i="4" s="1"/>
  <c r="N370" i="4"/>
  <c r="Q370" i="4" s="1"/>
  <c r="S370" i="4" s="1"/>
  <c r="I376" i="4"/>
  <c r="M368" i="4"/>
  <c r="N368" i="4" s="1"/>
  <c r="Q368" i="4" s="1"/>
  <c r="S368" i="4" s="1"/>
  <c r="I400" i="4"/>
  <c r="M398" i="4"/>
  <c r="N398" i="4" s="1"/>
  <c r="Q398" i="4" s="1"/>
  <c r="S398" i="4" s="1"/>
  <c r="Q332" i="4"/>
  <c r="S332" i="4" s="1"/>
  <c r="M427" i="4"/>
  <c r="N427" i="4" s="1"/>
  <c r="Q427" i="4" s="1"/>
  <c r="S427" i="4" s="1"/>
  <c r="M365" i="4"/>
  <c r="N365" i="4" s="1"/>
  <c r="Q365" i="4" s="1"/>
  <c r="S365" i="4" s="1"/>
  <c r="M409" i="4"/>
  <c r="N409" i="4" s="1"/>
  <c r="Q409" i="4" s="1"/>
  <c r="S409" i="4" s="1"/>
  <c r="I436" i="4"/>
  <c r="N382" i="4"/>
  <c r="N395" i="4"/>
  <c r="Q395" i="4" s="1"/>
  <c r="S395" i="4" s="1"/>
  <c r="Q317" i="4"/>
  <c r="S317" i="4" s="1"/>
  <c r="Q330" i="4"/>
  <c r="S330" i="4" s="1"/>
  <c r="N327" i="4"/>
  <c r="Q327" i="4" s="1"/>
  <c r="S327" i="4" s="1"/>
  <c r="I319" i="4"/>
  <c r="N345" i="4"/>
  <c r="Q345" i="4" s="1"/>
  <c r="S345" i="4" s="1"/>
  <c r="M320" i="4"/>
  <c r="N320" i="4" s="1"/>
  <c r="Q320" i="4" s="1"/>
  <c r="S320" i="4" s="1"/>
  <c r="M323" i="4"/>
  <c r="N323" i="4" s="1"/>
  <c r="Q323" i="4" s="1"/>
  <c r="S323" i="4" s="1"/>
  <c r="N362" i="4"/>
  <c r="Q362" i="4" s="1"/>
  <c r="S362" i="4" s="1"/>
  <c r="N392" i="4"/>
  <c r="Q392" i="4" s="1"/>
  <c r="S392" i="4" s="1"/>
  <c r="I430" i="4"/>
  <c r="N430" i="4"/>
  <c r="Q430" i="4" s="1"/>
  <c r="S430" i="4" s="1"/>
  <c r="M438" i="4"/>
  <c r="N438" i="4" s="1"/>
  <c r="M311" i="4"/>
  <c r="N311" i="4" s="1"/>
  <c r="Q311" i="4" s="1"/>
  <c r="S311" i="4" s="1"/>
  <c r="N366" i="4"/>
  <c r="Q366" i="4" s="1"/>
  <c r="S366" i="4" s="1"/>
  <c r="N377" i="4"/>
  <c r="Q377" i="4" s="1"/>
  <c r="S377" i="4" s="1"/>
  <c r="M443" i="4"/>
  <c r="N443" i="4" s="1"/>
  <c r="Q443" i="4" s="1"/>
  <c r="S443" i="4" s="1"/>
  <c r="N436" i="4"/>
  <c r="Q436" i="4" s="1"/>
  <c r="S436" i="4" s="1"/>
  <c r="N314" i="4"/>
  <c r="Q314" i="4" s="1"/>
  <c r="S314" i="4" s="1"/>
  <c r="Q305" i="4"/>
  <c r="S305" i="4" s="1"/>
  <c r="I345" i="4"/>
  <c r="I312" i="4"/>
  <c r="Q312" i="4" s="1"/>
  <c r="S312" i="4" s="1"/>
  <c r="M315" i="4"/>
  <c r="N315" i="4" s="1"/>
  <c r="N313" i="4"/>
  <c r="Q313" i="4" s="1"/>
  <c r="S313" i="4" s="1"/>
  <c r="Q373" i="4"/>
  <c r="S373" i="4" s="1"/>
  <c r="I356" i="4"/>
  <c r="Q393" i="4"/>
  <c r="S393" i="4" s="1"/>
  <c r="I346" i="4"/>
  <c r="I311" i="4"/>
  <c r="N419" i="4"/>
  <c r="Q419" i="4" s="1"/>
  <c r="S419" i="4" s="1"/>
  <c r="I444" i="4"/>
  <c r="N444" i="4"/>
  <c r="I399" i="4"/>
  <c r="Q399" i="4" s="1"/>
  <c r="S399" i="4" s="1"/>
  <c r="N360" i="4"/>
  <c r="Q360" i="4" s="1"/>
  <c r="S360" i="4" s="1"/>
  <c r="Q346" i="4"/>
  <c r="S346" i="4" s="1"/>
  <c r="Q336" i="4"/>
  <c r="S336" i="4" s="1"/>
  <c r="M353" i="4"/>
  <c r="N353" i="4" s="1"/>
  <c r="Q353" i="4" s="1"/>
  <c r="S353" i="4" s="1"/>
  <c r="I314" i="4"/>
  <c r="I304" i="4"/>
  <c r="I337" i="4"/>
  <c r="Q337" i="4" s="1"/>
  <c r="S337" i="4" s="1"/>
  <c r="I315" i="4"/>
  <c r="I354" i="4"/>
  <c r="Q354" i="4" s="1"/>
  <c r="S354" i="4" s="1"/>
  <c r="I427" i="4"/>
  <c r="I373" i="4"/>
  <c r="M356" i="4"/>
  <c r="N356" i="4" s="1"/>
  <c r="Q356" i="4" s="1"/>
  <c r="S356" i="4" s="1"/>
  <c r="N448" i="4"/>
  <c r="Q448" i="4" s="1"/>
  <c r="S448" i="4" s="1"/>
  <c r="M446" i="4"/>
  <c r="N446" i="4" s="1"/>
  <c r="Q446" i="4" s="1"/>
  <c r="S446" i="4" s="1"/>
  <c r="I420" i="4"/>
  <c r="Q420" i="4" s="1"/>
  <c r="S420" i="4" s="1"/>
  <c r="I424" i="4"/>
  <c r="N384" i="4"/>
  <c r="Q384" i="4" s="1"/>
  <c r="S384" i="4" s="1"/>
  <c r="N400" i="4"/>
  <c r="Q400" i="4" s="1"/>
  <c r="S400" i="4" s="1"/>
  <c r="Q322" i="4"/>
  <c r="S322" i="4" s="1"/>
  <c r="N381" i="4"/>
  <c r="Q381" i="4" s="1"/>
  <c r="S381" i="4" s="1"/>
  <c r="I417" i="4"/>
  <c r="I344" i="4"/>
  <c r="N374" i="4"/>
  <c r="Q374" i="4" s="1"/>
  <c r="S374" i="4" s="1"/>
  <c r="M425" i="4"/>
  <c r="N425" i="4" s="1"/>
  <c r="Q425" i="4" s="1"/>
  <c r="S425" i="4" s="1"/>
  <c r="N411" i="4"/>
  <c r="Q411" i="4" s="1"/>
  <c r="S411" i="4" s="1"/>
  <c r="Q303" i="4"/>
  <c r="S303" i="4" s="1"/>
  <c r="N335" i="4"/>
  <c r="Q335" i="4" s="1"/>
  <c r="S335" i="4" s="1"/>
  <c r="Q316" i="4"/>
  <c r="S316" i="4" s="1"/>
  <c r="Q308" i="4"/>
  <c r="S308" i="4" s="1"/>
  <c r="Q344" i="4"/>
  <c r="S344" i="4" s="1"/>
  <c r="I391" i="4"/>
  <c r="Q391" i="4" s="1"/>
  <c r="S391" i="4" s="1"/>
  <c r="E391" i="4"/>
  <c r="R391" i="4" s="1"/>
  <c r="M351" i="4"/>
  <c r="N351" i="4" s="1"/>
  <c r="Q351" i="4" s="1"/>
  <c r="S351" i="4" s="1"/>
  <c r="I438" i="4"/>
  <c r="M376" i="4"/>
  <c r="N376" i="4" s="1"/>
  <c r="Q424" i="4"/>
  <c r="S424" i="4" s="1"/>
  <c r="I382" i="4"/>
  <c r="I403" i="4"/>
  <c r="Q403" i="4" s="1"/>
  <c r="S403" i="4" s="1"/>
  <c r="M417" i="4"/>
  <c r="N417" i="4" s="1"/>
  <c r="N422" i="4"/>
  <c r="Q422" i="4" s="1"/>
  <c r="S422" i="4" s="1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6" i="4"/>
  <c r="L127" i="4"/>
  <c r="K226" i="4"/>
  <c r="M226" i="4" s="1"/>
  <c r="H77" i="4"/>
  <c r="H141" i="4"/>
  <c r="H157" i="4"/>
  <c r="H163" i="4"/>
  <c r="H205" i="4"/>
  <c r="H221" i="4"/>
  <c r="G83" i="4"/>
  <c r="G106" i="4"/>
  <c r="G109" i="4"/>
  <c r="D29" i="4"/>
  <c r="D37" i="4"/>
  <c r="D69" i="4"/>
  <c r="D81" i="4"/>
  <c r="D123" i="4"/>
  <c r="D147" i="4"/>
  <c r="D187" i="4"/>
  <c r="D211" i="4"/>
  <c r="C7" i="4"/>
  <c r="L7" i="4" s="1"/>
  <c r="C8" i="4"/>
  <c r="C9" i="4"/>
  <c r="C10" i="4"/>
  <c r="H10" i="4" s="1"/>
  <c r="C11" i="4"/>
  <c r="H11" i="4" s="1"/>
  <c r="C12" i="4"/>
  <c r="C13" i="4"/>
  <c r="H13" i="4" s="1"/>
  <c r="C14" i="4"/>
  <c r="K14" i="4" s="1"/>
  <c r="C15" i="4"/>
  <c r="C16" i="4"/>
  <c r="C17" i="4"/>
  <c r="D17" i="4" s="1"/>
  <c r="C18" i="4"/>
  <c r="G18" i="4" s="1"/>
  <c r="C19" i="4"/>
  <c r="D19" i="4" s="1"/>
  <c r="C20" i="4"/>
  <c r="C21" i="4"/>
  <c r="G21" i="4" s="1"/>
  <c r="C22" i="4"/>
  <c r="C23" i="4"/>
  <c r="C24" i="4"/>
  <c r="C25" i="4"/>
  <c r="D25" i="4" s="1"/>
  <c r="C26" i="4"/>
  <c r="H26" i="4" s="1"/>
  <c r="C27" i="4"/>
  <c r="C28" i="4"/>
  <c r="D28" i="4" s="1"/>
  <c r="C29" i="4"/>
  <c r="H29" i="4" s="1"/>
  <c r="C30" i="4"/>
  <c r="C31" i="4"/>
  <c r="H31" i="4" s="1"/>
  <c r="C32" i="4"/>
  <c r="C33" i="4"/>
  <c r="D33" i="4" s="1"/>
  <c r="C34" i="4"/>
  <c r="L34" i="4" s="1"/>
  <c r="C35" i="4"/>
  <c r="C36" i="4"/>
  <c r="D36" i="4" s="1"/>
  <c r="C37" i="4"/>
  <c r="C38" i="4"/>
  <c r="C39" i="4"/>
  <c r="C40" i="4"/>
  <c r="C41" i="4"/>
  <c r="D41" i="4" s="1"/>
  <c r="C42" i="4"/>
  <c r="G42" i="4" s="1"/>
  <c r="C43" i="4"/>
  <c r="G43" i="4" s="1"/>
  <c r="C44" i="4"/>
  <c r="C45" i="4"/>
  <c r="K45" i="4" s="1"/>
  <c r="C46" i="4"/>
  <c r="C47" i="4"/>
  <c r="C48" i="4"/>
  <c r="C49" i="4"/>
  <c r="D49" i="4" s="1"/>
  <c r="C50" i="4"/>
  <c r="H50" i="4" s="1"/>
  <c r="C51" i="4"/>
  <c r="D51" i="4" s="1"/>
  <c r="C52" i="4"/>
  <c r="C53" i="4"/>
  <c r="H53" i="4" s="1"/>
  <c r="C54" i="4"/>
  <c r="C55" i="4"/>
  <c r="C56" i="4"/>
  <c r="C57" i="4"/>
  <c r="D57" i="4" s="1"/>
  <c r="C58" i="4"/>
  <c r="G58" i="4" s="1"/>
  <c r="C59" i="4"/>
  <c r="C60" i="4"/>
  <c r="K60" i="4" s="1"/>
  <c r="C61" i="4"/>
  <c r="K61" i="4" s="1"/>
  <c r="C62" i="4"/>
  <c r="C63" i="4"/>
  <c r="C64" i="4"/>
  <c r="C65" i="4"/>
  <c r="D65" i="4" s="1"/>
  <c r="C66" i="4"/>
  <c r="H66" i="4" s="1"/>
  <c r="C67" i="4"/>
  <c r="C68" i="4"/>
  <c r="D68" i="4" s="1"/>
  <c r="C69" i="4"/>
  <c r="C70" i="4"/>
  <c r="C71" i="4"/>
  <c r="C72" i="4"/>
  <c r="C73" i="4"/>
  <c r="D73" i="4" s="1"/>
  <c r="C74" i="4"/>
  <c r="C75" i="4"/>
  <c r="H75" i="4" s="1"/>
  <c r="C76" i="4"/>
  <c r="C77" i="4"/>
  <c r="C78" i="4"/>
  <c r="C79" i="4"/>
  <c r="C80" i="4"/>
  <c r="C81" i="4"/>
  <c r="C82" i="4"/>
  <c r="G82" i="4" s="1"/>
  <c r="C83" i="4"/>
  <c r="D83" i="4" s="1"/>
  <c r="C84" i="4"/>
  <c r="L84" i="4" s="1"/>
  <c r="C85" i="4"/>
  <c r="L85" i="4" s="1"/>
  <c r="C86" i="4"/>
  <c r="C87" i="4"/>
  <c r="C88" i="4"/>
  <c r="C89" i="4"/>
  <c r="D89" i="4" s="1"/>
  <c r="C90" i="4"/>
  <c r="H90" i="4" s="1"/>
  <c r="C91" i="4"/>
  <c r="H91" i="4" s="1"/>
  <c r="C92" i="4"/>
  <c r="D92" i="4" s="1"/>
  <c r="C93" i="4"/>
  <c r="H93" i="4" s="1"/>
  <c r="C94" i="4"/>
  <c r="C95" i="4"/>
  <c r="C96" i="4"/>
  <c r="C97" i="4"/>
  <c r="D97" i="4" s="1"/>
  <c r="C98" i="4"/>
  <c r="G98" i="4" s="1"/>
  <c r="C99" i="4"/>
  <c r="C100" i="4"/>
  <c r="D100" i="4" s="1"/>
  <c r="C101" i="4"/>
  <c r="D101" i="4" s="1"/>
  <c r="C102" i="4"/>
  <c r="C103" i="4"/>
  <c r="C104" i="4"/>
  <c r="C105" i="4"/>
  <c r="D105" i="4" s="1"/>
  <c r="C106" i="4"/>
  <c r="D106" i="4" s="1"/>
  <c r="C107" i="4"/>
  <c r="G107" i="4" s="1"/>
  <c r="C108" i="4"/>
  <c r="C109" i="4"/>
  <c r="C110" i="4"/>
  <c r="C111" i="4"/>
  <c r="C112" i="4"/>
  <c r="C113" i="4"/>
  <c r="D113" i="4" s="1"/>
  <c r="C114" i="4"/>
  <c r="H114" i="4" s="1"/>
  <c r="C115" i="4"/>
  <c r="H115" i="4" s="1"/>
  <c r="C116" i="4"/>
  <c r="D116" i="4" s="1"/>
  <c r="E116" i="4" s="1"/>
  <c r="R116" i="4" s="1"/>
  <c r="C117" i="4"/>
  <c r="H117" i="4" s="1"/>
  <c r="C118" i="4"/>
  <c r="C119" i="4"/>
  <c r="C120" i="4"/>
  <c r="C121" i="4"/>
  <c r="D121" i="4" s="1"/>
  <c r="C122" i="4"/>
  <c r="C123" i="4"/>
  <c r="G123" i="4" s="1"/>
  <c r="C124" i="4"/>
  <c r="D124" i="4" s="1"/>
  <c r="C125" i="4"/>
  <c r="G125" i="4" s="1"/>
  <c r="C126" i="4"/>
  <c r="C127" i="4"/>
  <c r="C128" i="4"/>
  <c r="C129" i="4"/>
  <c r="D129" i="4" s="1"/>
  <c r="C130" i="4"/>
  <c r="L130" i="4" s="1"/>
  <c r="C131" i="4"/>
  <c r="C132" i="4"/>
  <c r="D132" i="4" s="1"/>
  <c r="C133" i="4"/>
  <c r="D133" i="4" s="1"/>
  <c r="C134" i="4"/>
  <c r="C135" i="4"/>
  <c r="C136" i="4"/>
  <c r="C137" i="4"/>
  <c r="D137" i="4" s="1"/>
  <c r="C138" i="4"/>
  <c r="D138" i="4" s="1"/>
  <c r="C139" i="4"/>
  <c r="H139" i="4" s="1"/>
  <c r="C140" i="4"/>
  <c r="C141" i="4"/>
  <c r="L141" i="4" s="1"/>
  <c r="C142" i="4"/>
  <c r="C143" i="4"/>
  <c r="C144" i="4"/>
  <c r="C145" i="4"/>
  <c r="D145" i="4" s="1"/>
  <c r="C146" i="4"/>
  <c r="C147" i="4"/>
  <c r="G147" i="4" s="1"/>
  <c r="C148" i="4"/>
  <c r="G148" i="4" s="1"/>
  <c r="C149" i="4"/>
  <c r="C150" i="4"/>
  <c r="C151" i="4"/>
  <c r="C152" i="4"/>
  <c r="C153" i="4"/>
  <c r="D153" i="4" s="1"/>
  <c r="C154" i="4"/>
  <c r="H154" i="4" s="1"/>
  <c r="C155" i="4"/>
  <c r="H155" i="4" s="1"/>
  <c r="C156" i="4"/>
  <c r="D156" i="4" s="1"/>
  <c r="C157" i="4"/>
  <c r="D157" i="4" s="1"/>
  <c r="C158" i="4"/>
  <c r="C159" i="4"/>
  <c r="C160" i="4"/>
  <c r="C161" i="4"/>
  <c r="D161" i="4" s="1"/>
  <c r="C162" i="4"/>
  <c r="L162" i="4" s="1"/>
  <c r="C163" i="4"/>
  <c r="D163" i="4" s="1"/>
  <c r="C164" i="4"/>
  <c r="D164" i="4" s="1"/>
  <c r="C165" i="4"/>
  <c r="D165" i="4" s="1"/>
  <c r="C166" i="4"/>
  <c r="C167" i="4"/>
  <c r="C168" i="4"/>
  <c r="C169" i="4"/>
  <c r="C170" i="4"/>
  <c r="D170" i="4" s="1"/>
  <c r="C171" i="4"/>
  <c r="C172" i="4"/>
  <c r="C173" i="4"/>
  <c r="C174" i="4"/>
  <c r="C175" i="4"/>
  <c r="C176" i="4"/>
  <c r="C177" i="4"/>
  <c r="D177" i="4" s="1"/>
  <c r="C178" i="4"/>
  <c r="L178" i="4" s="1"/>
  <c r="C179" i="4"/>
  <c r="C180" i="4"/>
  <c r="G180" i="4" s="1"/>
  <c r="C181" i="4"/>
  <c r="H181" i="4" s="1"/>
  <c r="C182" i="4"/>
  <c r="C183" i="4"/>
  <c r="C184" i="4"/>
  <c r="C185" i="4"/>
  <c r="D185" i="4" s="1"/>
  <c r="C186" i="4"/>
  <c r="C187" i="4"/>
  <c r="C188" i="4"/>
  <c r="D188" i="4" s="1"/>
  <c r="C189" i="4"/>
  <c r="D189" i="4" s="1"/>
  <c r="C190" i="4"/>
  <c r="C191" i="4"/>
  <c r="C192" i="4"/>
  <c r="C193" i="4"/>
  <c r="D193" i="4" s="1"/>
  <c r="C194" i="4"/>
  <c r="C195" i="4"/>
  <c r="H195" i="4" s="1"/>
  <c r="C196" i="4"/>
  <c r="C197" i="4"/>
  <c r="K197" i="4" s="1"/>
  <c r="C198" i="4"/>
  <c r="C199" i="4"/>
  <c r="C200" i="4"/>
  <c r="C201" i="4"/>
  <c r="C202" i="4"/>
  <c r="C203" i="4"/>
  <c r="H203" i="4" s="1"/>
  <c r="C204" i="4"/>
  <c r="C205" i="4"/>
  <c r="C206" i="4"/>
  <c r="C207" i="4"/>
  <c r="C208" i="4"/>
  <c r="C209" i="4"/>
  <c r="D209" i="4" s="1"/>
  <c r="C210" i="4"/>
  <c r="C211" i="4"/>
  <c r="G211" i="4" s="1"/>
  <c r="C212" i="4"/>
  <c r="C213" i="4"/>
  <c r="C214" i="4"/>
  <c r="C215" i="4"/>
  <c r="C216" i="4"/>
  <c r="C217" i="4"/>
  <c r="C218" i="4"/>
  <c r="H218" i="4" s="1"/>
  <c r="C219" i="4"/>
  <c r="H219" i="4" s="1"/>
  <c r="C220" i="4"/>
  <c r="D220" i="4" s="1"/>
  <c r="C221" i="4"/>
  <c r="D221" i="4" s="1"/>
  <c r="C222" i="4"/>
  <c r="C223" i="4"/>
  <c r="C224" i="4"/>
  <c r="C225" i="4"/>
  <c r="C226" i="4"/>
  <c r="L226" i="4" s="1"/>
  <c r="C227" i="4"/>
  <c r="D227" i="4" s="1"/>
  <c r="C228" i="4"/>
  <c r="D228" i="4" s="1"/>
  <c r="C229" i="4"/>
  <c r="D229" i="4" s="1"/>
  <c r="C6" i="4"/>
  <c r="B3" i="4"/>
  <c r="A3" i="4"/>
  <c r="F82" i="1"/>
  <c r="E86" i="1" s="1"/>
  <c r="K4" i="1"/>
  <c r="D102" i="1"/>
  <c r="D104" i="1"/>
  <c r="D103" i="1"/>
  <c r="E104" i="1"/>
  <c r="E103" i="1"/>
  <c r="E102" i="1"/>
  <c r="E101" i="1"/>
  <c r="E100" i="1"/>
  <c r="E99" i="1"/>
  <c r="E98" i="1"/>
  <c r="E89" i="1"/>
  <c r="E88" i="1"/>
  <c r="E87" i="1"/>
  <c r="E85" i="1"/>
  <c r="V7" i="2"/>
  <c r="V8" i="2"/>
  <c r="V9" i="2"/>
  <c r="V10" i="2"/>
  <c r="V11" i="2"/>
  <c r="V13" i="2"/>
  <c r="V15" i="2"/>
  <c r="V16" i="2"/>
  <c r="V17" i="2"/>
  <c r="V18" i="2"/>
  <c r="V19" i="2"/>
  <c r="V21" i="2"/>
  <c r="V23" i="2"/>
  <c r="V24" i="2"/>
  <c r="V25" i="2"/>
  <c r="V26" i="2"/>
  <c r="V27" i="2"/>
  <c r="V29" i="2"/>
  <c r="V31" i="2"/>
  <c r="V32" i="2"/>
  <c r="V33" i="2"/>
  <c r="V34" i="2"/>
  <c r="V35" i="2"/>
  <c r="V37" i="2"/>
  <c r="V39" i="2"/>
  <c r="V40" i="2"/>
  <c r="V41" i="2"/>
  <c r="V42" i="2"/>
  <c r="V43" i="2"/>
  <c r="V45" i="2"/>
  <c r="V47" i="2"/>
  <c r="V48" i="2"/>
  <c r="V49" i="2"/>
  <c r="V50" i="2"/>
  <c r="V51" i="2"/>
  <c r="V53" i="2"/>
  <c r="V55" i="2"/>
  <c r="V56" i="2"/>
  <c r="V57" i="2"/>
  <c r="V58" i="2"/>
  <c r="V59" i="2"/>
  <c r="V61" i="2"/>
  <c r="V63" i="2"/>
  <c r="V64" i="2"/>
  <c r="V65" i="2"/>
  <c r="V66" i="2"/>
  <c r="V67" i="2"/>
  <c r="V69" i="2"/>
  <c r="V71" i="2"/>
  <c r="V72" i="2"/>
  <c r="V73" i="2"/>
  <c r="V74" i="2"/>
  <c r="V75" i="2"/>
  <c r="V77" i="2"/>
  <c r="V79" i="2"/>
  <c r="V80" i="2"/>
  <c r="V81" i="2"/>
  <c r="V82" i="2"/>
  <c r="V83" i="2"/>
  <c r="V85" i="2"/>
  <c r="V87" i="2"/>
  <c r="V88" i="2"/>
  <c r="V89" i="2"/>
  <c r="V90" i="2"/>
  <c r="V91" i="2"/>
  <c r="V93" i="2"/>
  <c r="V95" i="2"/>
  <c r="V96" i="2"/>
  <c r="V97" i="2"/>
  <c r="V98" i="2"/>
  <c r="V99" i="2"/>
  <c r="V101" i="2"/>
  <c r="V103" i="2"/>
  <c r="V104" i="2"/>
  <c r="V105" i="2"/>
  <c r="V106" i="2"/>
  <c r="V107" i="2"/>
  <c r="V109" i="2"/>
  <c r="V111" i="2"/>
  <c r="V112" i="2"/>
  <c r="V113" i="2"/>
  <c r="V114" i="2"/>
  <c r="V115" i="2"/>
  <c r="V117" i="2"/>
  <c r="V119" i="2"/>
  <c r="V120" i="2"/>
  <c r="V121" i="2"/>
  <c r="V122" i="2"/>
  <c r="V123" i="2"/>
  <c r="V125" i="2"/>
  <c r="V127" i="2"/>
  <c r="V128" i="2"/>
  <c r="V129" i="2"/>
  <c r="V130" i="2"/>
  <c r="V131" i="2"/>
  <c r="V133" i="2"/>
  <c r="V135" i="2"/>
  <c r="V136" i="2"/>
  <c r="V137" i="2"/>
  <c r="V138" i="2"/>
  <c r="V139" i="2"/>
  <c r="V141" i="2"/>
  <c r="V143" i="2"/>
  <c r="V144" i="2"/>
  <c r="V145" i="2"/>
  <c r="V146" i="2"/>
  <c r="V147" i="2"/>
  <c r="V149" i="2"/>
  <c r="V151" i="2"/>
  <c r="V152" i="2"/>
  <c r="V153" i="2"/>
  <c r="V154" i="2"/>
  <c r="V155" i="2"/>
  <c r="V157" i="2"/>
  <c r="V159" i="2"/>
  <c r="V160" i="2"/>
  <c r="V161" i="2"/>
  <c r="V162" i="2"/>
  <c r="V163" i="2"/>
  <c r="V165" i="2"/>
  <c r="V167" i="2"/>
  <c r="V168" i="2"/>
  <c r="V169" i="2"/>
  <c r="V170" i="2"/>
  <c r="V171" i="2"/>
  <c r="V173" i="2"/>
  <c r="V175" i="2"/>
  <c r="V176" i="2"/>
  <c r="V177" i="2"/>
  <c r="V178" i="2"/>
  <c r="V179" i="2"/>
  <c r="V181" i="2"/>
  <c r="V183" i="2"/>
  <c r="V184" i="2"/>
  <c r="V185" i="2"/>
  <c r="V186" i="2"/>
  <c r="V187" i="2"/>
  <c r="V189" i="2"/>
  <c r="V191" i="2"/>
  <c r="V192" i="2"/>
  <c r="V193" i="2"/>
  <c r="V194" i="2"/>
  <c r="V195" i="2"/>
  <c r="V197" i="2"/>
  <c r="V199" i="2"/>
  <c r="V200" i="2"/>
  <c r="V201" i="2"/>
  <c r="V202" i="2"/>
  <c r="V203" i="2"/>
  <c r="V205" i="2"/>
  <c r="V207" i="2"/>
  <c r="V208" i="2"/>
  <c r="V209" i="2"/>
  <c r="V210" i="2"/>
  <c r="V211" i="2"/>
  <c r="V213" i="2"/>
  <c r="V215" i="2"/>
  <c r="V216" i="2"/>
  <c r="V217" i="2"/>
  <c r="V218" i="2"/>
  <c r="V219" i="2"/>
  <c r="V221" i="2"/>
  <c r="V223" i="2"/>
  <c r="V224" i="2"/>
  <c r="V225" i="2"/>
  <c r="V226" i="2"/>
  <c r="V227" i="2"/>
  <c r="V229" i="2"/>
  <c r="E66" i="1"/>
  <c r="E65" i="1"/>
  <c r="E64" i="1"/>
  <c r="E63" i="1"/>
  <c r="E62" i="1"/>
  <c r="D68" i="1"/>
  <c r="D56" i="1"/>
  <c r="E54" i="1"/>
  <c r="E53" i="1"/>
  <c r="E52" i="1"/>
  <c r="E51" i="1"/>
  <c r="E50" i="1"/>
  <c r="E49" i="1"/>
  <c r="E48" i="1"/>
  <c r="S3" i="2"/>
  <c r="V14" i="2" s="1"/>
  <c r="K46" i="1"/>
  <c r="U10" i="2"/>
  <c r="U20" i="2"/>
  <c r="U27" i="2"/>
  <c r="U32" i="2"/>
  <c r="U38" i="2"/>
  <c r="U42" i="2"/>
  <c r="U49" i="2"/>
  <c r="U52" i="2"/>
  <c r="U64" i="2"/>
  <c r="U70" i="2"/>
  <c r="U74" i="2"/>
  <c r="U81" i="2"/>
  <c r="U84" i="2"/>
  <c r="U91" i="2"/>
  <c r="U96" i="2"/>
  <c r="U106" i="2"/>
  <c r="U113" i="2"/>
  <c r="U116" i="2"/>
  <c r="U123" i="2"/>
  <c r="U128" i="2"/>
  <c r="U134" i="2"/>
  <c r="U138" i="2"/>
  <c r="U145" i="2"/>
  <c r="U148" i="2"/>
  <c r="U154" i="2"/>
  <c r="U155" i="2"/>
  <c r="U160" i="2"/>
  <c r="U161" i="2"/>
  <c r="U164" i="2"/>
  <c r="U170" i="2"/>
  <c r="U171" i="2"/>
  <c r="U176" i="2"/>
  <c r="U177" i="2"/>
  <c r="U180" i="2"/>
  <c r="U182" i="2"/>
  <c r="U186" i="2"/>
  <c r="U192" i="2"/>
  <c r="U193" i="2"/>
  <c r="U196" i="2"/>
  <c r="U198" i="2"/>
  <c r="U202" i="2"/>
  <c r="U203" i="2"/>
  <c r="U208" i="2"/>
  <c r="U212" i="2"/>
  <c r="U214" i="2"/>
  <c r="U218" i="2"/>
  <c r="U219" i="2"/>
  <c r="U224" i="2"/>
  <c r="U225" i="2"/>
  <c r="U228" i="2"/>
  <c r="T3" i="2"/>
  <c r="F11" i="2"/>
  <c r="F20" i="2"/>
  <c r="F27" i="2"/>
  <c r="F34" i="2"/>
  <c r="F35" i="2"/>
  <c r="F43" i="2"/>
  <c r="F45" i="2"/>
  <c r="F51" i="2"/>
  <c r="F56" i="2"/>
  <c r="F66" i="2"/>
  <c r="F67" i="2"/>
  <c r="F75" i="2"/>
  <c r="F77" i="2"/>
  <c r="F83" i="2"/>
  <c r="F88" i="2"/>
  <c r="F98" i="2"/>
  <c r="F99" i="2"/>
  <c r="F107" i="2"/>
  <c r="F109" i="2"/>
  <c r="F115" i="2"/>
  <c r="F120" i="2"/>
  <c r="F130" i="2"/>
  <c r="F131" i="2"/>
  <c r="F139" i="2"/>
  <c r="F141" i="2"/>
  <c r="F147" i="2"/>
  <c r="F152" i="2"/>
  <c r="F162" i="2"/>
  <c r="F163" i="2"/>
  <c r="F171" i="2"/>
  <c r="F173" i="2"/>
  <c r="F179" i="2"/>
  <c r="F184" i="2"/>
  <c r="F194" i="2"/>
  <c r="F195" i="2"/>
  <c r="F203" i="2"/>
  <c r="F205" i="2"/>
  <c r="F211" i="2"/>
  <c r="F216" i="2"/>
  <c r="F226" i="2"/>
  <c r="F227" i="2"/>
  <c r="D237" i="2"/>
  <c r="D368" i="2" s="1"/>
  <c r="D7" i="2"/>
  <c r="F7" i="2" s="1"/>
  <c r="D8" i="2"/>
  <c r="F8" i="2" s="1"/>
  <c r="D9" i="2"/>
  <c r="F9" i="2" s="1"/>
  <c r="D10" i="2"/>
  <c r="F10" i="2" s="1"/>
  <c r="D11" i="2"/>
  <c r="D12" i="2"/>
  <c r="F12" i="2" s="1"/>
  <c r="D13" i="2"/>
  <c r="F13" i="2" s="1"/>
  <c r="D14" i="2"/>
  <c r="F14" i="2" s="1"/>
  <c r="D15" i="2"/>
  <c r="F15" i="2" s="1"/>
  <c r="D16" i="2"/>
  <c r="F16" i="2" s="1"/>
  <c r="D17" i="2"/>
  <c r="F17" i="2" s="1"/>
  <c r="D18" i="2"/>
  <c r="F18" i="2" s="1"/>
  <c r="D19" i="2"/>
  <c r="F19" i="2" s="1"/>
  <c r="D20" i="2"/>
  <c r="D21" i="2"/>
  <c r="F21" i="2" s="1"/>
  <c r="D22" i="2"/>
  <c r="F22" i="2" s="1"/>
  <c r="D23" i="2"/>
  <c r="F23" i="2" s="1"/>
  <c r="D24" i="2"/>
  <c r="F24" i="2" s="1"/>
  <c r="D25" i="2"/>
  <c r="F25" i="2" s="1"/>
  <c r="D26" i="2"/>
  <c r="F26" i="2" s="1"/>
  <c r="D27" i="2"/>
  <c r="D28" i="2"/>
  <c r="F28" i="2" s="1"/>
  <c r="D29" i="2"/>
  <c r="F29" i="2" s="1"/>
  <c r="D30" i="2"/>
  <c r="F30" i="2" s="1"/>
  <c r="D31" i="2"/>
  <c r="F31" i="2" s="1"/>
  <c r="D32" i="2"/>
  <c r="F32" i="2" s="1"/>
  <c r="D33" i="2"/>
  <c r="F33" i="2" s="1"/>
  <c r="D34" i="2"/>
  <c r="D35" i="2"/>
  <c r="D36" i="2"/>
  <c r="F36" i="2" s="1"/>
  <c r="D37" i="2"/>
  <c r="F37" i="2" s="1"/>
  <c r="D38" i="2"/>
  <c r="F38" i="2" s="1"/>
  <c r="D39" i="2"/>
  <c r="F39" i="2" s="1"/>
  <c r="D40" i="2"/>
  <c r="F40" i="2" s="1"/>
  <c r="D41" i="2"/>
  <c r="F41" i="2" s="1"/>
  <c r="D42" i="2"/>
  <c r="F42" i="2" s="1"/>
  <c r="D43" i="2"/>
  <c r="D44" i="2"/>
  <c r="F44" i="2" s="1"/>
  <c r="D45" i="2"/>
  <c r="D46" i="2"/>
  <c r="F46" i="2" s="1"/>
  <c r="D47" i="2"/>
  <c r="F47" i="2" s="1"/>
  <c r="D48" i="2"/>
  <c r="F48" i="2" s="1"/>
  <c r="D49" i="2"/>
  <c r="F49" i="2" s="1"/>
  <c r="D50" i="2"/>
  <c r="F50" i="2" s="1"/>
  <c r="D51" i="2"/>
  <c r="D52" i="2"/>
  <c r="F52" i="2" s="1"/>
  <c r="D53" i="2"/>
  <c r="F53" i="2" s="1"/>
  <c r="D54" i="2"/>
  <c r="F54" i="2" s="1"/>
  <c r="D55" i="2"/>
  <c r="F55" i="2" s="1"/>
  <c r="D56" i="2"/>
  <c r="D57" i="2"/>
  <c r="F57" i="2" s="1"/>
  <c r="D58" i="2"/>
  <c r="F58" i="2" s="1"/>
  <c r="D59" i="2"/>
  <c r="F59" i="2" s="1"/>
  <c r="D60" i="2"/>
  <c r="F60" i="2" s="1"/>
  <c r="D61" i="2"/>
  <c r="F61" i="2" s="1"/>
  <c r="D62" i="2"/>
  <c r="F62" i="2" s="1"/>
  <c r="D63" i="2"/>
  <c r="F63" i="2" s="1"/>
  <c r="D64" i="2"/>
  <c r="F64" i="2" s="1"/>
  <c r="D65" i="2"/>
  <c r="F65" i="2" s="1"/>
  <c r="D66" i="2"/>
  <c r="D67" i="2"/>
  <c r="D68" i="2"/>
  <c r="F68" i="2" s="1"/>
  <c r="D69" i="2"/>
  <c r="F69" i="2" s="1"/>
  <c r="D70" i="2"/>
  <c r="F70" i="2" s="1"/>
  <c r="D71" i="2"/>
  <c r="F71" i="2" s="1"/>
  <c r="D72" i="2"/>
  <c r="F72" i="2" s="1"/>
  <c r="D73" i="2"/>
  <c r="F73" i="2" s="1"/>
  <c r="D74" i="2"/>
  <c r="F74" i="2" s="1"/>
  <c r="D75" i="2"/>
  <c r="D76" i="2"/>
  <c r="F76" i="2" s="1"/>
  <c r="D77" i="2"/>
  <c r="D78" i="2"/>
  <c r="F78" i="2" s="1"/>
  <c r="D79" i="2"/>
  <c r="F79" i="2" s="1"/>
  <c r="D80" i="2"/>
  <c r="F80" i="2" s="1"/>
  <c r="D81" i="2"/>
  <c r="F81" i="2" s="1"/>
  <c r="D82" i="2"/>
  <c r="F82" i="2" s="1"/>
  <c r="D83" i="2"/>
  <c r="D84" i="2"/>
  <c r="F84" i="2" s="1"/>
  <c r="D85" i="2"/>
  <c r="F85" i="2" s="1"/>
  <c r="D86" i="2"/>
  <c r="F86" i="2" s="1"/>
  <c r="D87" i="2"/>
  <c r="F87" i="2" s="1"/>
  <c r="D88" i="2"/>
  <c r="D89" i="2"/>
  <c r="F89" i="2" s="1"/>
  <c r="D90" i="2"/>
  <c r="F90" i="2" s="1"/>
  <c r="D91" i="2"/>
  <c r="F91" i="2" s="1"/>
  <c r="D92" i="2"/>
  <c r="F92" i="2" s="1"/>
  <c r="D93" i="2"/>
  <c r="F93" i="2" s="1"/>
  <c r="D94" i="2"/>
  <c r="F94" i="2" s="1"/>
  <c r="D95" i="2"/>
  <c r="F95" i="2" s="1"/>
  <c r="D96" i="2"/>
  <c r="F96" i="2" s="1"/>
  <c r="D97" i="2"/>
  <c r="F97" i="2" s="1"/>
  <c r="D98" i="2"/>
  <c r="D99" i="2"/>
  <c r="D100" i="2"/>
  <c r="F100" i="2" s="1"/>
  <c r="D101" i="2"/>
  <c r="F101" i="2" s="1"/>
  <c r="D102" i="2"/>
  <c r="F102" i="2" s="1"/>
  <c r="D103" i="2"/>
  <c r="F103" i="2" s="1"/>
  <c r="D104" i="2"/>
  <c r="F104" i="2" s="1"/>
  <c r="D105" i="2"/>
  <c r="F105" i="2" s="1"/>
  <c r="D106" i="2"/>
  <c r="F106" i="2" s="1"/>
  <c r="D107" i="2"/>
  <c r="D108" i="2"/>
  <c r="F108" i="2" s="1"/>
  <c r="D109" i="2"/>
  <c r="D110" i="2"/>
  <c r="F110" i="2" s="1"/>
  <c r="D111" i="2"/>
  <c r="F111" i="2" s="1"/>
  <c r="D112" i="2"/>
  <c r="F112" i="2" s="1"/>
  <c r="D113" i="2"/>
  <c r="F113" i="2" s="1"/>
  <c r="D114" i="2"/>
  <c r="F114" i="2" s="1"/>
  <c r="D115" i="2"/>
  <c r="D116" i="2"/>
  <c r="F116" i="2" s="1"/>
  <c r="D117" i="2"/>
  <c r="F117" i="2" s="1"/>
  <c r="D118" i="2"/>
  <c r="F118" i="2" s="1"/>
  <c r="D119" i="2"/>
  <c r="F119" i="2" s="1"/>
  <c r="D120" i="2"/>
  <c r="D121" i="2"/>
  <c r="F121" i="2" s="1"/>
  <c r="D122" i="2"/>
  <c r="F122" i="2" s="1"/>
  <c r="D123" i="2"/>
  <c r="F123" i="2" s="1"/>
  <c r="D124" i="2"/>
  <c r="F124" i="2" s="1"/>
  <c r="D125" i="2"/>
  <c r="F125" i="2" s="1"/>
  <c r="D126" i="2"/>
  <c r="F126" i="2" s="1"/>
  <c r="D127" i="2"/>
  <c r="F127" i="2" s="1"/>
  <c r="D128" i="2"/>
  <c r="F128" i="2" s="1"/>
  <c r="D129" i="2"/>
  <c r="F129" i="2" s="1"/>
  <c r="D130" i="2"/>
  <c r="D131" i="2"/>
  <c r="D132" i="2"/>
  <c r="F132" i="2" s="1"/>
  <c r="D133" i="2"/>
  <c r="F133" i="2" s="1"/>
  <c r="D134" i="2"/>
  <c r="F134" i="2" s="1"/>
  <c r="D135" i="2"/>
  <c r="F135" i="2" s="1"/>
  <c r="D136" i="2"/>
  <c r="F136" i="2" s="1"/>
  <c r="D137" i="2"/>
  <c r="F137" i="2" s="1"/>
  <c r="D138" i="2"/>
  <c r="F138" i="2" s="1"/>
  <c r="D139" i="2"/>
  <c r="D140" i="2"/>
  <c r="F140" i="2" s="1"/>
  <c r="D141" i="2"/>
  <c r="D142" i="2"/>
  <c r="F142" i="2" s="1"/>
  <c r="D143" i="2"/>
  <c r="F143" i="2" s="1"/>
  <c r="D144" i="2"/>
  <c r="F144" i="2" s="1"/>
  <c r="D145" i="2"/>
  <c r="F145" i="2" s="1"/>
  <c r="D146" i="2"/>
  <c r="F146" i="2" s="1"/>
  <c r="D147" i="2"/>
  <c r="D148" i="2"/>
  <c r="F148" i="2" s="1"/>
  <c r="D149" i="2"/>
  <c r="F149" i="2" s="1"/>
  <c r="D150" i="2"/>
  <c r="F150" i="2" s="1"/>
  <c r="D151" i="2"/>
  <c r="F151" i="2" s="1"/>
  <c r="D152" i="2"/>
  <c r="D153" i="2"/>
  <c r="F153" i="2" s="1"/>
  <c r="D154" i="2"/>
  <c r="F154" i="2" s="1"/>
  <c r="D155" i="2"/>
  <c r="F155" i="2" s="1"/>
  <c r="D156" i="2"/>
  <c r="F156" i="2" s="1"/>
  <c r="D157" i="2"/>
  <c r="F157" i="2" s="1"/>
  <c r="D158" i="2"/>
  <c r="F158" i="2" s="1"/>
  <c r="D159" i="2"/>
  <c r="F159" i="2" s="1"/>
  <c r="D160" i="2"/>
  <c r="F160" i="2" s="1"/>
  <c r="D161" i="2"/>
  <c r="F161" i="2" s="1"/>
  <c r="D162" i="2"/>
  <c r="D163" i="2"/>
  <c r="D164" i="2"/>
  <c r="F164" i="2" s="1"/>
  <c r="D165" i="2"/>
  <c r="F165" i="2" s="1"/>
  <c r="D166" i="2"/>
  <c r="F166" i="2" s="1"/>
  <c r="D167" i="2"/>
  <c r="F167" i="2" s="1"/>
  <c r="D168" i="2"/>
  <c r="F168" i="2" s="1"/>
  <c r="D169" i="2"/>
  <c r="F169" i="2" s="1"/>
  <c r="D170" i="2"/>
  <c r="F170" i="2" s="1"/>
  <c r="D171" i="2"/>
  <c r="D172" i="2"/>
  <c r="F172" i="2" s="1"/>
  <c r="D173" i="2"/>
  <c r="D174" i="2"/>
  <c r="F174" i="2" s="1"/>
  <c r="D175" i="2"/>
  <c r="F175" i="2" s="1"/>
  <c r="D176" i="2"/>
  <c r="F176" i="2" s="1"/>
  <c r="D177" i="2"/>
  <c r="F177" i="2" s="1"/>
  <c r="D178" i="2"/>
  <c r="F178" i="2" s="1"/>
  <c r="D179" i="2"/>
  <c r="D180" i="2"/>
  <c r="F180" i="2" s="1"/>
  <c r="D181" i="2"/>
  <c r="F181" i="2" s="1"/>
  <c r="D182" i="2"/>
  <c r="F182" i="2" s="1"/>
  <c r="D183" i="2"/>
  <c r="F183" i="2" s="1"/>
  <c r="D184" i="2"/>
  <c r="D185" i="2"/>
  <c r="F185" i="2" s="1"/>
  <c r="D186" i="2"/>
  <c r="F186" i="2" s="1"/>
  <c r="D187" i="2"/>
  <c r="F187" i="2" s="1"/>
  <c r="D188" i="2"/>
  <c r="F188" i="2" s="1"/>
  <c r="D189" i="2"/>
  <c r="F189" i="2" s="1"/>
  <c r="D190" i="2"/>
  <c r="F190" i="2" s="1"/>
  <c r="D191" i="2"/>
  <c r="F191" i="2" s="1"/>
  <c r="D192" i="2"/>
  <c r="F192" i="2" s="1"/>
  <c r="D193" i="2"/>
  <c r="F193" i="2" s="1"/>
  <c r="D194" i="2"/>
  <c r="D195" i="2"/>
  <c r="D196" i="2"/>
  <c r="F196" i="2" s="1"/>
  <c r="D197" i="2"/>
  <c r="F197" i="2" s="1"/>
  <c r="D198" i="2"/>
  <c r="F198" i="2" s="1"/>
  <c r="D199" i="2"/>
  <c r="F199" i="2" s="1"/>
  <c r="D200" i="2"/>
  <c r="F200" i="2" s="1"/>
  <c r="D201" i="2"/>
  <c r="F201" i="2" s="1"/>
  <c r="D202" i="2"/>
  <c r="F202" i="2" s="1"/>
  <c r="D203" i="2"/>
  <c r="D204" i="2"/>
  <c r="F204" i="2" s="1"/>
  <c r="D205" i="2"/>
  <c r="D206" i="2"/>
  <c r="F206" i="2" s="1"/>
  <c r="D207" i="2"/>
  <c r="F207" i="2" s="1"/>
  <c r="D208" i="2"/>
  <c r="F208" i="2" s="1"/>
  <c r="D209" i="2"/>
  <c r="F209" i="2" s="1"/>
  <c r="D210" i="2"/>
  <c r="F210" i="2" s="1"/>
  <c r="D211" i="2"/>
  <c r="D212" i="2"/>
  <c r="F212" i="2" s="1"/>
  <c r="D213" i="2"/>
  <c r="F213" i="2" s="1"/>
  <c r="D214" i="2"/>
  <c r="F214" i="2" s="1"/>
  <c r="D215" i="2"/>
  <c r="F215" i="2" s="1"/>
  <c r="D216" i="2"/>
  <c r="D217" i="2"/>
  <c r="F217" i="2" s="1"/>
  <c r="D218" i="2"/>
  <c r="F218" i="2" s="1"/>
  <c r="D219" i="2"/>
  <c r="F219" i="2" s="1"/>
  <c r="D220" i="2"/>
  <c r="F220" i="2" s="1"/>
  <c r="D221" i="2"/>
  <c r="F221" i="2" s="1"/>
  <c r="D222" i="2"/>
  <c r="F222" i="2" s="1"/>
  <c r="D223" i="2"/>
  <c r="F223" i="2" s="1"/>
  <c r="D224" i="2"/>
  <c r="F224" i="2" s="1"/>
  <c r="D225" i="2"/>
  <c r="F225" i="2" s="1"/>
  <c r="D226" i="2"/>
  <c r="D227" i="2"/>
  <c r="D228" i="2"/>
  <c r="F228" i="2" s="1"/>
  <c r="D229" i="2"/>
  <c r="F229" i="2" s="1"/>
  <c r="D6" i="2"/>
  <c r="F6" i="2" s="1"/>
  <c r="Q444" i="4" l="1"/>
  <c r="S444" i="4" s="1"/>
  <c r="Q376" i="4"/>
  <c r="S376" i="4" s="1"/>
  <c r="Q382" i="4"/>
  <c r="S382" i="4" s="1"/>
  <c r="Q304" i="4"/>
  <c r="S304" i="4" s="1"/>
  <c r="Q315" i="4"/>
  <c r="S315" i="4" s="1"/>
  <c r="Q417" i="4"/>
  <c r="S417" i="4" s="1"/>
  <c r="Q438" i="4"/>
  <c r="S438" i="4" s="1"/>
  <c r="D240" i="2"/>
  <c r="D448" i="2"/>
  <c r="D440" i="2"/>
  <c r="D424" i="2"/>
  <c r="D408" i="2"/>
  <c r="D400" i="2"/>
  <c r="D392" i="2"/>
  <c r="D376" i="2"/>
  <c r="D352" i="2"/>
  <c r="D336" i="2"/>
  <c r="D328" i="2"/>
  <c r="D312" i="2"/>
  <c r="D296" i="2"/>
  <c r="D280" i="2"/>
  <c r="D264" i="2"/>
  <c r="D248" i="2"/>
  <c r="D463" i="2"/>
  <c r="D455" i="2"/>
  <c r="D447" i="2"/>
  <c r="D439" i="2"/>
  <c r="D431" i="2"/>
  <c r="D423" i="2"/>
  <c r="D415" i="2"/>
  <c r="D407" i="2"/>
  <c r="D399" i="2"/>
  <c r="D391" i="2"/>
  <c r="D383" i="2"/>
  <c r="D375" i="2"/>
  <c r="D367" i="2"/>
  <c r="D359" i="2"/>
  <c r="D351" i="2"/>
  <c r="D343" i="2"/>
  <c r="D335" i="2"/>
  <c r="D327" i="2"/>
  <c r="D319" i="2"/>
  <c r="D311" i="2"/>
  <c r="D303" i="2"/>
  <c r="D295" i="2"/>
  <c r="D287" i="2"/>
  <c r="D279" i="2"/>
  <c r="D271" i="2"/>
  <c r="D263" i="2"/>
  <c r="D255" i="2"/>
  <c r="D247" i="2"/>
  <c r="X223" i="2"/>
  <c r="X169" i="2"/>
  <c r="X147" i="2"/>
  <c r="X115" i="2"/>
  <c r="X95" i="2"/>
  <c r="X83" i="2"/>
  <c r="X73" i="2"/>
  <c r="X63" i="2"/>
  <c r="D380" i="2"/>
  <c r="D260" i="2"/>
  <c r="X90" i="2"/>
  <c r="D457" i="2"/>
  <c r="D441" i="2"/>
  <c r="D425" i="2"/>
  <c r="D417" i="2"/>
  <c r="D401" i="2"/>
  <c r="D385" i="2"/>
  <c r="D353" i="2"/>
  <c r="D273" i="2"/>
  <c r="D456" i="2"/>
  <c r="D432" i="2"/>
  <c r="D416" i="2"/>
  <c r="D384" i="2"/>
  <c r="D360" i="2"/>
  <c r="D344" i="2"/>
  <c r="D320" i="2"/>
  <c r="D304" i="2"/>
  <c r="D288" i="2"/>
  <c r="D272" i="2"/>
  <c r="D256" i="2"/>
  <c r="D462" i="2"/>
  <c r="D454" i="2"/>
  <c r="D446" i="2"/>
  <c r="D438" i="2"/>
  <c r="D430" i="2"/>
  <c r="D422" i="2"/>
  <c r="D414" i="2"/>
  <c r="D406" i="2"/>
  <c r="D398" i="2"/>
  <c r="D390" i="2"/>
  <c r="D382" i="2"/>
  <c r="D374" i="2"/>
  <c r="D366" i="2"/>
  <c r="D358" i="2"/>
  <c r="D350" i="2"/>
  <c r="D342" i="2"/>
  <c r="D334" i="2"/>
  <c r="D326" i="2"/>
  <c r="D318" i="2"/>
  <c r="D310" i="2"/>
  <c r="D302" i="2"/>
  <c r="D294" i="2"/>
  <c r="D286" i="2"/>
  <c r="D278" i="2"/>
  <c r="D270" i="2"/>
  <c r="D262" i="2"/>
  <c r="D254" i="2"/>
  <c r="D246" i="2"/>
  <c r="W12" i="2"/>
  <c r="W20" i="2"/>
  <c r="W28" i="2"/>
  <c r="W36" i="2"/>
  <c r="W44" i="2"/>
  <c r="W52" i="2"/>
  <c r="W60" i="2"/>
  <c r="W68" i="2"/>
  <c r="W76" i="2"/>
  <c r="W84" i="2"/>
  <c r="W92" i="2"/>
  <c r="W100" i="2"/>
  <c r="W108" i="2"/>
  <c r="W116" i="2"/>
  <c r="W124" i="2"/>
  <c r="W132" i="2"/>
  <c r="W140" i="2"/>
  <c r="W148" i="2"/>
  <c r="W156" i="2"/>
  <c r="W164" i="2"/>
  <c r="W172" i="2"/>
  <c r="W180" i="2"/>
  <c r="W188" i="2"/>
  <c r="W196" i="2"/>
  <c r="W204" i="2"/>
  <c r="W212" i="2"/>
  <c r="W220" i="2"/>
  <c r="W228" i="2"/>
  <c r="U6" i="2"/>
  <c r="W13" i="2"/>
  <c r="X13" i="2" s="1"/>
  <c r="W21" i="2"/>
  <c r="W29" i="2"/>
  <c r="X29" i="2" s="1"/>
  <c r="W37" i="2"/>
  <c r="X37" i="2" s="1"/>
  <c r="W45" i="2"/>
  <c r="W53" i="2"/>
  <c r="W61" i="2"/>
  <c r="W69" i="2"/>
  <c r="W77" i="2"/>
  <c r="X77" i="2" s="1"/>
  <c r="W85" i="2"/>
  <c r="W93" i="2"/>
  <c r="X93" i="2" s="1"/>
  <c r="W101" i="2"/>
  <c r="W109" i="2"/>
  <c r="W117" i="2"/>
  <c r="W125" i="2"/>
  <c r="W133" i="2"/>
  <c r="W141" i="2"/>
  <c r="W149" i="2"/>
  <c r="W157" i="2"/>
  <c r="W165" i="2"/>
  <c r="X165" i="2" s="1"/>
  <c r="W173" i="2"/>
  <c r="W181" i="2"/>
  <c r="X181" i="2" s="1"/>
  <c r="W189" i="2"/>
  <c r="X189" i="2" s="1"/>
  <c r="W197" i="2"/>
  <c r="W205" i="2"/>
  <c r="W213" i="2"/>
  <c r="W221" i="2"/>
  <c r="W229" i="2"/>
  <c r="W8" i="2"/>
  <c r="X8" i="2" s="1"/>
  <c r="W16" i="2"/>
  <c r="X16" i="2" s="1"/>
  <c r="W24" i="2"/>
  <c r="W32" i="2"/>
  <c r="W40" i="2"/>
  <c r="W48" i="2"/>
  <c r="W56" i="2"/>
  <c r="W64" i="2"/>
  <c r="X64" i="2" s="1"/>
  <c r="W72" i="2"/>
  <c r="W80" i="2"/>
  <c r="W88" i="2"/>
  <c r="X88" i="2" s="1"/>
  <c r="W96" i="2"/>
  <c r="W104" i="2"/>
  <c r="W112" i="2"/>
  <c r="W120" i="2"/>
  <c r="W128" i="2"/>
  <c r="X128" i="2" s="1"/>
  <c r="W136" i="2"/>
  <c r="W144" i="2"/>
  <c r="X144" i="2" s="1"/>
  <c r="W152" i="2"/>
  <c r="X152" i="2" s="1"/>
  <c r="W160" i="2"/>
  <c r="W168" i="2"/>
  <c r="X168" i="2" s="1"/>
  <c r="W176" i="2"/>
  <c r="W184" i="2"/>
  <c r="X184" i="2" s="1"/>
  <c r="W192" i="2"/>
  <c r="X192" i="2" s="1"/>
  <c r="W200" i="2"/>
  <c r="X200" i="2" s="1"/>
  <c r="W208" i="2"/>
  <c r="W216" i="2"/>
  <c r="X216" i="2" s="1"/>
  <c r="W224" i="2"/>
  <c r="W10" i="2"/>
  <c r="X10" i="2" s="1"/>
  <c r="W18" i="2"/>
  <c r="W26" i="2"/>
  <c r="X26" i="2" s="1"/>
  <c r="W34" i="2"/>
  <c r="X34" i="2" s="1"/>
  <c r="W42" i="2"/>
  <c r="X42" i="2" s="1"/>
  <c r="W50" i="2"/>
  <c r="W58" i="2"/>
  <c r="X58" i="2" s="1"/>
  <c r="W66" i="2"/>
  <c r="W74" i="2"/>
  <c r="W82" i="2"/>
  <c r="W90" i="2"/>
  <c r="W98" i="2"/>
  <c r="X98" i="2" s="1"/>
  <c r="W106" i="2"/>
  <c r="X106" i="2" s="1"/>
  <c r="W114" i="2"/>
  <c r="X114" i="2" s="1"/>
  <c r="W122" i="2"/>
  <c r="X122" i="2" s="1"/>
  <c r="W130" i="2"/>
  <c r="W138" i="2"/>
  <c r="W146" i="2"/>
  <c r="W154" i="2"/>
  <c r="X154" i="2" s="1"/>
  <c r="W162" i="2"/>
  <c r="X162" i="2" s="1"/>
  <c r="W170" i="2"/>
  <c r="W178" i="2"/>
  <c r="X178" i="2" s="1"/>
  <c r="W186" i="2"/>
  <c r="X186" i="2" s="1"/>
  <c r="W194" i="2"/>
  <c r="W202" i="2"/>
  <c r="W210" i="2"/>
  <c r="W218" i="2"/>
  <c r="W226" i="2"/>
  <c r="W6" i="2"/>
  <c r="W17" i="2"/>
  <c r="X17" i="2" s="1"/>
  <c r="W33" i="2"/>
  <c r="X33" i="2" s="1"/>
  <c r="W49" i="2"/>
  <c r="W65" i="2"/>
  <c r="X65" i="2" s="1"/>
  <c r="W81" i="2"/>
  <c r="W97" i="2"/>
  <c r="W9" i="2"/>
  <c r="X9" i="2" s="1"/>
  <c r="W25" i="2"/>
  <c r="X25" i="2" s="1"/>
  <c r="W41" i="2"/>
  <c r="X41" i="2" s="1"/>
  <c r="W57" i="2"/>
  <c r="X57" i="2" s="1"/>
  <c r="W73" i="2"/>
  <c r="W89" i="2"/>
  <c r="W105" i="2"/>
  <c r="X105" i="2" s="1"/>
  <c r="W11" i="2"/>
  <c r="W27" i="2"/>
  <c r="W43" i="2"/>
  <c r="W59" i="2"/>
  <c r="W75" i="2"/>
  <c r="X75" i="2" s="1"/>
  <c r="W91" i="2"/>
  <c r="W107" i="2"/>
  <c r="X107" i="2" s="1"/>
  <c r="W123" i="2"/>
  <c r="W139" i="2"/>
  <c r="W155" i="2"/>
  <c r="W171" i="2"/>
  <c r="W187" i="2"/>
  <c r="W203" i="2"/>
  <c r="X203" i="2" s="1"/>
  <c r="W219" i="2"/>
  <c r="U13" i="2"/>
  <c r="U21" i="2"/>
  <c r="U29" i="2"/>
  <c r="U37" i="2"/>
  <c r="U45" i="2"/>
  <c r="U53" i="2"/>
  <c r="U61" i="2"/>
  <c r="U69" i="2"/>
  <c r="U77" i="2"/>
  <c r="U85" i="2"/>
  <c r="U93" i="2"/>
  <c r="U101" i="2"/>
  <c r="U109" i="2"/>
  <c r="U117" i="2"/>
  <c r="U125" i="2"/>
  <c r="U133" i="2"/>
  <c r="U141" i="2"/>
  <c r="U149" i="2"/>
  <c r="U157" i="2"/>
  <c r="U165" i="2"/>
  <c r="U173" i="2"/>
  <c r="U181" i="2"/>
  <c r="U189" i="2"/>
  <c r="U197" i="2"/>
  <c r="U205" i="2"/>
  <c r="U213" i="2"/>
  <c r="U221" i="2"/>
  <c r="U229" i="2"/>
  <c r="W15" i="2"/>
  <c r="X15" i="2" s="1"/>
  <c r="W31" i="2"/>
  <c r="W47" i="2"/>
  <c r="X47" i="2" s="1"/>
  <c r="W63" i="2"/>
  <c r="W79" i="2"/>
  <c r="W95" i="2"/>
  <c r="W111" i="2"/>
  <c r="W127" i="2"/>
  <c r="X127" i="2" s="1"/>
  <c r="W143" i="2"/>
  <c r="X143" i="2" s="1"/>
  <c r="W159" i="2"/>
  <c r="X159" i="2" s="1"/>
  <c r="W175" i="2"/>
  <c r="X175" i="2" s="1"/>
  <c r="W191" i="2"/>
  <c r="X191" i="2" s="1"/>
  <c r="W207" i="2"/>
  <c r="W223" i="2"/>
  <c r="U7" i="2"/>
  <c r="U15" i="2"/>
  <c r="U23" i="2"/>
  <c r="U31" i="2"/>
  <c r="U39" i="2"/>
  <c r="U47" i="2"/>
  <c r="U55" i="2"/>
  <c r="U63" i="2"/>
  <c r="U71" i="2"/>
  <c r="U79" i="2"/>
  <c r="U87" i="2"/>
  <c r="U95" i="2"/>
  <c r="U103" i="2"/>
  <c r="U111" i="2"/>
  <c r="U119" i="2"/>
  <c r="U127" i="2"/>
  <c r="U135" i="2"/>
  <c r="U143" i="2"/>
  <c r="U151" i="2"/>
  <c r="U159" i="2"/>
  <c r="U167" i="2"/>
  <c r="U175" i="2"/>
  <c r="U183" i="2"/>
  <c r="U191" i="2"/>
  <c r="U199" i="2"/>
  <c r="U207" i="2"/>
  <c r="U215" i="2"/>
  <c r="U223" i="2"/>
  <c r="W22" i="2"/>
  <c r="W54" i="2"/>
  <c r="W86" i="2"/>
  <c r="W115" i="2"/>
  <c r="W135" i="2"/>
  <c r="W158" i="2"/>
  <c r="W179" i="2"/>
  <c r="X179" i="2" s="1"/>
  <c r="W199" i="2"/>
  <c r="W222" i="2"/>
  <c r="W23" i="2"/>
  <c r="W55" i="2"/>
  <c r="W87" i="2"/>
  <c r="W118" i="2"/>
  <c r="W137" i="2"/>
  <c r="X137" i="2" s="1"/>
  <c r="W161" i="2"/>
  <c r="W182" i="2"/>
  <c r="W201" i="2"/>
  <c r="X201" i="2" s="1"/>
  <c r="W225" i="2"/>
  <c r="U8" i="2"/>
  <c r="U18" i="2"/>
  <c r="U28" i="2"/>
  <c r="U40" i="2"/>
  <c r="U50" i="2"/>
  <c r="U60" i="2"/>
  <c r="U72" i="2"/>
  <c r="U82" i="2"/>
  <c r="U92" i="2"/>
  <c r="U104" i="2"/>
  <c r="U114" i="2"/>
  <c r="U124" i="2"/>
  <c r="U136" i="2"/>
  <c r="U146" i="2"/>
  <c r="U156" i="2"/>
  <c r="U168" i="2"/>
  <c r="U178" i="2"/>
  <c r="U188" i="2"/>
  <c r="U200" i="2"/>
  <c r="U210" i="2"/>
  <c r="U220" i="2"/>
  <c r="W30" i="2"/>
  <c r="W62" i="2"/>
  <c r="W94" i="2"/>
  <c r="W119" i="2"/>
  <c r="W142" i="2"/>
  <c r="W163" i="2"/>
  <c r="X163" i="2" s="1"/>
  <c r="W183" i="2"/>
  <c r="X183" i="2" s="1"/>
  <c r="W206" i="2"/>
  <c r="W227" i="2"/>
  <c r="U9" i="2"/>
  <c r="U19" i="2"/>
  <c r="U30" i="2"/>
  <c r="U41" i="2"/>
  <c r="U51" i="2"/>
  <c r="U62" i="2"/>
  <c r="U73" i="2"/>
  <c r="U83" i="2"/>
  <c r="U94" i="2"/>
  <c r="U105" i="2"/>
  <c r="U115" i="2"/>
  <c r="U126" i="2"/>
  <c r="U137" i="2"/>
  <c r="U147" i="2"/>
  <c r="U158" i="2"/>
  <c r="U169" i="2"/>
  <c r="U179" i="2"/>
  <c r="U190" i="2"/>
  <c r="U201" i="2"/>
  <c r="U211" i="2"/>
  <c r="U222" i="2"/>
  <c r="W35" i="2"/>
  <c r="X35" i="2" s="1"/>
  <c r="W67" i="2"/>
  <c r="X67" i="2" s="1"/>
  <c r="W99" i="2"/>
  <c r="X99" i="2" s="1"/>
  <c r="W121" i="2"/>
  <c r="X121" i="2" s="1"/>
  <c r="W145" i="2"/>
  <c r="W166" i="2"/>
  <c r="W185" i="2"/>
  <c r="W209" i="2"/>
  <c r="W38" i="2"/>
  <c r="W70" i="2"/>
  <c r="W102" i="2"/>
  <c r="W126" i="2"/>
  <c r="W147" i="2"/>
  <c r="W167" i="2"/>
  <c r="X167" i="2" s="1"/>
  <c r="W190" i="2"/>
  <c r="W211" i="2"/>
  <c r="X211" i="2" s="1"/>
  <c r="U11" i="2"/>
  <c r="U22" i="2"/>
  <c r="U33" i="2"/>
  <c r="U43" i="2"/>
  <c r="U54" i="2"/>
  <c r="U65" i="2"/>
  <c r="U75" i="2"/>
  <c r="U86" i="2"/>
  <c r="U97" i="2"/>
  <c r="U107" i="2"/>
  <c r="U118" i="2"/>
  <c r="U129" i="2"/>
  <c r="U139" i="2"/>
  <c r="U150" i="2"/>
  <c r="W7" i="2"/>
  <c r="W39" i="2"/>
  <c r="W71" i="2"/>
  <c r="X71" i="2" s="1"/>
  <c r="W103" i="2"/>
  <c r="X103" i="2" s="1"/>
  <c r="W129" i="2"/>
  <c r="W150" i="2"/>
  <c r="W169" i="2"/>
  <c r="W193" i="2"/>
  <c r="X193" i="2" s="1"/>
  <c r="W214" i="2"/>
  <c r="U12" i="2"/>
  <c r="U24" i="2"/>
  <c r="U34" i="2"/>
  <c r="U44" i="2"/>
  <c r="U56" i="2"/>
  <c r="U66" i="2"/>
  <c r="U76" i="2"/>
  <c r="U88" i="2"/>
  <c r="U98" i="2"/>
  <c r="U108" i="2"/>
  <c r="U120" i="2"/>
  <c r="U130" i="2"/>
  <c r="U140" i="2"/>
  <c r="U152" i="2"/>
  <c r="U162" i="2"/>
  <c r="U172" i="2"/>
  <c r="U184" i="2"/>
  <c r="U194" i="2"/>
  <c r="U204" i="2"/>
  <c r="U216" i="2"/>
  <c r="U226" i="2"/>
  <c r="W14" i="2"/>
  <c r="W46" i="2"/>
  <c r="W78" i="2"/>
  <c r="W110" i="2"/>
  <c r="W131" i="2"/>
  <c r="X131" i="2" s="1"/>
  <c r="W151" i="2"/>
  <c r="W174" i="2"/>
  <c r="W195" i="2"/>
  <c r="X195" i="2" s="1"/>
  <c r="W215" i="2"/>
  <c r="U14" i="2"/>
  <c r="U25" i="2"/>
  <c r="U35" i="2"/>
  <c r="U46" i="2"/>
  <c r="U57" i="2"/>
  <c r="U67" i="2"/>
  <c r="U78" i="2"/>
  <c r="U89" i="2"/>
  <c r="U99" i="2"/>
  <c r="U110" i="2"/>
  <c r="U121" i="2"/>
  <c r="U131" i="2"/>
  <c r="U142" i="2"/>
  <c r="U153" i="2"/>
  <c r="U163" i="2"/>
  <c r="U174" i="2"/>
  <c r="U185" i="2"/>
  <c r="U195" i="2"/>
  <c r="U206" i="2"/>
  <c r="U217" i="2"/>
  <c r="U227" i="2"/>
  <c r="W19" i="2"/>
  <c r="X19" i="2" s="1"/>
  <c r="W51" i="2"/>
  <c r="X51" i="2" s="1"/>
  <c r="W83" i="2"/>
  <c r="W113" i="2"/>
  <c r="X113" i="2" s="1"/>
  <c r="W134" i="2"/>
  <c r="W153" i="2"/>
  <c r="X153" i="2" s="1"/>
  <c r="W177" i="2"/>
  <c r="X177" i="2" s="1"/>
  <c r="W198" i="2"/>
  <c r="W217" i="2"/>
  <c r="U16" i="2"/>
  <c r="U26" i="2"/>
  <c r="U36" i="2"/>
  <c r="U48" i="2"/>
  <c r="U58" i="2"/>
  <c r="U68" i="2"/>
  <c r="U80" i="2"/>
  <c r="U90" i="2"/>
  <c r="U100" i="2"/>
  <c r="U112" i="2"/>
  <c r="U122" i="2"/>
  <c r="U132" i="2"/>
  <c r="U209" i="2"/>
  <c r="U187" i="2"/>
  <c r="U166" i="2"/>
  <c r="U144" i="2"/>
  <c r="U102" i="2"/>
  <c r="U59" i="2"/>
  <c r="U17" i="2"/>
  <c r="D452" i="2"/>
  <c r="D412" i="2"/>
  <c r="D372" i="2"/>
  <c r="D340" i="2"/>
  <c r="D316" i="2"/>
  <c r="D284" i="2"/>
  <c r="D244" i="2"/>
  <c r="X197" i="2"/>
  <c r="D461" i="2"/>
  <c r="D453" i="2"/>
  <c r="D445" i="2"/>
  <c r="D437" i="2"/>
  <c r="D429" i="2"/>
  <c r="D421" i="2"/>
  <c r="D413" i="2"/>
  <c r="D405" i="2"/>
  <c r="D397" i="2"/>
  <c r="D389" i="2"/>
  <c r="D381" i="2"/>
  <c r="D373" i="2"/>
  <c r="D365" i="2"/>
  <c r="D357" i="2"/>
  <c r="D349" i="2"/>
  <c r="D341" i="2"/>
  <c r="D333" i="2"/>
  <c r="D325" i="2"/>
  <c r="D317" i="2"/>
  <c r="D309" i="2"/>
  <c r="D301" i="2"/>
  <c r="D293" i="2"/>
  <c r="D285" i="2"/>
  <c r="D277" i="2"/>
  <c r="D269" i="2"/>
  <c r="D261" i="2"/>
  <c r="D253" i="2"/>
  <c r="D245" i="2"/>
  <c r="X199" i="2"/>
  <c r="X135" i="2"/>
  <c r="X39" i="2"/>
  <c r="D428" i="2"/>
  <c r="D332" i="2"/>
  <c r="X229" i="2"/>
  <c r="X176" i="2"/>
  <c r="X133" i="2"/>
  <c r="X69" i="2"/>
  <c r="X48" i="2"/>
  <c r="D444" i="2"/>
  <c r="D404" i="2"/>
  <c r="D364" i="2"/>
  <c r="D300" i="2"/>
  <c r="D268" i="2"/>
  <c r="X208" i="2"/>
  <c r="X101" i="2"/>
  <c r="D459" i="2"/>
  <c r="D451" i="2"/>
  <c r="D443" i="2"/>
  <c r="D435" i="2"/>
  <c r="D427" i="2"/>
  <c r="D419" i="2"/>
  <c r="D411" i="2"/>
  <c r="D403" i="2"/>
  <c r="D395" i="2"/>
  <c r="D387" i="2"/>
  <c r="D379" i="2"/>
  <c r="D371" i="2"/>
  <c r="D363" i="2"/>
  <c r="D355" i="2"/>
  <c r="D347" i="2"/>
  <c r="D339" i="2"/>
  <c r="D331" i="2"/>
  <c r="D323" i="2"/>
  <c r="D315" i="2"/>
  <c r="D307" i="2"/>
  <c r="D299" i="2"/>
  <c r="D291" i="2"/>
  <c r="D283" i="2"/>
  <c r="D275" i="2"/>
  <c r="D267" i="2"/>
  <c r="D259" i="2"/>
  <c r="D251" i="2"/>
  <c r="D243" i="2"/>
  <c r="X227" i="2"/>
  <c r="D460" i="2"/>
  <c r="D420" i="2"/>
  <c r="D396" i="2"/>
  <c r="D356" i="2"/>
  <c r="D308" i="2"/>
  <c r="D276" i="2"/>
  <c r="X218" i="2"/>
  <c r="X112" i="2"/>
  <c r="D458" i="2"/>
  <c r="D450" i="2"/>
  <c r="D442" i="2"/>
  <c r="D434" i="2"/>
  <c r="D426" i="2"/>
  <c r="D418" i="2"/>
  <c r="D410" i="2"/>
  <c r="D402" i="2"/>
  <c r="D394" i="2"/>
  <c r="D386" i="2"/>
  <c r="D378" i="2"/>
  <c r="D370" i="2"/>
  <c r="D362" i="2"/>
  <c r="D354" i="2"/>
  <c r="D346" i="2"/>
  <c r="D338" i="2"/>
  <c r="D330" i="2"/>
  <c r="D322" i="2"/>
  <c r="D314" i="2"/>
  <c r="D306" i="2"/>
  <c r="D298" i="2"/>
  <c r="D290" i="2"/>
  <c r="D282" i="2"/>
  <c r="D274" i="2"/>
  <c r="D266" i="2"/>
  <c r="D258" i="2"/>
  <c r="D250" i="2"/>
  <c r="D242" i="2"/>
  <c r="D436" i="2"/>
  <c r="D388" i="2"/>
  <c r="D348" i="2"/>
  <c r="D324" i="2"/>
  <c r="D292" i="2"/>
  <c r="D252" i="2"/>
  <c r="X80" i="2"/>
  <c r="D449" i="2"/>
  <c r="D433" i="2"/>
  <c r="D409" i="2"/>
  <c r="D393" i="2"/>
  <c r="D377" i="2"/>
  <c r="D361" i="2"/>
  <c r="D345" i="2"/>
  <c r="D337" i="2"/>
  <c r="D329" i="2"/>
  <c r="D321" i="2"/>
  <c r="D305" i="2"/>
  <c r="D297" i="2"/>
  <c r="D289" i="2"/>
  <c r="D281" i="2"/>
  <c r="D265" i="2"/>
  <c r="D257" i="2"/>
  <c r="D249" i="2"/>
  <c r="D241" i="2"/>
  <c r="X215" i="2"/>
  <c r="X151" i="2"/>
  <c r="X119" i="2"/>
  <c r="X87" i="2"/>
  <c r="X55" i="2"/>
  <c r="X23" i="2"/>
  <c r="D369" i="2"/>
  <c r="D313" i="2"/>
  <c r="X14" i="2"/>
  <c r="X217" i="2"/>
  <c r="X207" i="2"/>
  <c r="X185" i="2"/>
  <c r="X111" i="2"/>
  <c r="X89" i="2"/>
  <c r="X79" i="2"/>
  <c r="X226" i="2"/>
  <c r="X205" i="2"/>
  <c r="X194" i="2"/>
  <c r="X173" i="2"/>
  <c r="X141" i="2"/>
  <c r="X130" i="2"/>
  <c r="X120" i="2"/>
  <c r="X109" i="2"/>
  <c r="X66" i="2"/>
  <c r="X56" i="2"/>
  <c r="X45" i="2"/>
  <c r="X24" i="2"/>
  <c r="X225" i="2"/>
  <c r="X171" i="2"/>
  <c r="X161" i="2"/>
  <c r="X139" i="2"/>
  <c r="X129" i="2"/>
  <c r="X97" i="2"/>
  <c r="X43" i="2"/>
  <c r="X11" i="2"/>
  <c r="X224" i="2"/>
  <c r="X213" i="2"/>
  <c r="X202" i="2"/>
  <c r="X170" i="2"/>
  <c r="X160" i="2"/>
  <c r="X149" i="2"/>
  <c r="X138" i="2"/>
  <c r="X117" i="2"/>
  <c r="X96" i="2"/>
  <c r="X85" i="2"/>
  <c r="X74" i="2"/>
  <c r="X53" i="2"/>
  <c r="X32" i="2"/>
  <c r="X21" i="2"/>
  <c r="X31" i="2"/>
  <c r="X221" i="2"/>
  <c r="X210" i="2"/>
  <c r="X157" i="2"/>
  <c r="X146" i="2"/>
  <c r="X136" i="2"/>
  <c r="X125" i="2"/>
  <c r="X104" i="2"/>
  <c r="X82" i="2"/>
  <c r="X72" i="2"/>
  <c r="X61" i="2"/>
  <c r="X50" i="2"/>
  <c r="X40" i="2"/>
  <c r="X18" i="2"/>
  <c r="X219" i="2"/>
  <c r="X209" i="2"/>
  <c r="X187" i="2"/>
  <c r="X155" i="2"/>
  <c r="X145" i="2"/>
  <c r="X123" i="2"/>
  <c r="X91" i="2"/>
  <c r="X81" i="2"/>
  <c r="X59" i="2"/>
  <c r="X49" i="2"/>
  <c r="X27" i="2"/>
  <c r="X7" i="2"/>
  <c r="V222" i="2"/>
  <c r="X222" i="2" s="1"/>
  <c r="V214" i="2"/>
  <c r="X214" i="2" s="1"/>
  <c r="V206" i="2"/>
  <c r="X206" i="2" s="1"/>
  <c r="V198" i="2"/>
  <c r="X198" i="2" s="1"/>
  <c r="V190" i="2"/>
  <c r="X190" i="2" s="1"/>
  <c r="V182" i="2"/>
  <c r="X182" i="2" s="1"/>
  <c r="V174" i="2"/>
  <c r="V166" i="2"/>
  <c r="V158" i="2"/>
  <c r="X158" i="2" s="1"/>
  <c r="V150" i="2"/>
  <c r="V142" i="2"/>
  <c r="X142" i="2" s="1"/>
  <c r="V134" i="2"/>
  <c r="X134" i="2" s="1"/>
  <c r="V126" i="2"/>
  <c r="V118" i="2"/>
  <c r="X118" i="2" s="1"/>
  <c r="V110" i="2"/>
  <c r="V102" i="2"/>
  <c r="V94" i="2"/>
  <c r="X94" i="2" s="1"/>
  <c r="V86" i="2"/>
  <c r="X86" i="2" s="1"/>
  <c r="V78" i="2"/>
  <c r="X78" i="2" s="1"/>
  <c r="V70" i="2"/>
  <c r="X70" i="2" s="1"/>
  <c r="V62" i="2"/>
  <c r="V54" i="2"/>
  <c r="X54" i="2" s="1"/>
  <c r="V46" i="2"/>
  <c r="V38" i="2"/>
  <c r="V30" i="2"/>
  <c r="X30" i="2" s="1"/>
  <c r="V22" i="2"/>
  <c r="V6" i="2"/>
  <c r="X6" i="2" s="1"/>
  <c r="Z3" i="2"/>
  <c r="V228" i="2"/>
  <c r="V220" i="2"/>
  <c r="X220" i="2" s="1"/>
  <c r="V212" i="2"/>
  <c r="V204" i="2"/>
  <c r="V196" i="2"/>
  <c r="X196" i="2" s="1"/>
  <c r="V188" i="2"/>
  <c r="X188" i="2" s="1"/>
  <c r="V180" i="2"/>
  <c r="X180" i="2" s="1"/>
  <c r="V172" i="2"/>
  <c r="X172" i="2" s="1"/>
  <c r="V164" i="2"/>
  <c r="V156" i="2"/>
  <c r="X156" i="2" s="1"/>
  <c r="V148" i="2"/>
  <c r="V140" i="2"/>
  <c r="V132" i="2"/>
  <c r="X132" i="2" s="1"/>
  <c r="V124" i="2"/>
  <c r="X124" i="2" s="1"/>
  <c r="V116" i="2"/>
  <c r="X116" i="2" s="1"/>
  <c r="V108" i="2"/>
  <c r="X108" i="2" s="1"/>
  <c r="V100" i="2"/>
  <c r="V92" i="2"/>
  <c r="X92" i="2" s="1"/>
  <c r="V84" i="2"/>
  <c r="V76" i="2"/>
  <c r="V68" i="2"/>
  <c r="X68" i="2" s="1"/>
  <c r="V60" i="2"/>
  <c r="X60" i="2" s="1"/>
  <c r="V52" i="2"/>
  <c r="X52" i="2" s="1"/>
  <c r="V44" i="2"/>
  <c r="X44" i="2" s="1"/>
  <c r="V36" i="2"/>
  <c r="V28" i="2"/>
  <c r="X28" i="2" s="1"/>
  <c r="V20" i="2"/>
  <c r="V12" i="2"/>
  <c r="L212" i="4"/>
  <c r="G212" i="4"/>
  <c r="D196" i="4"/>
  <c r="G196" i="4"/>
  <c r="G179" i="4"/>
  <c r="H179" i="4"/>
  <c r="H131" i="4"/>
  <c r="G131" i="4"/>
  <c r="L99" i="4"/>
  <c r="H99" i="4"/>
  <c r="H67" i="4"/>
  <c r="G67" i="4"/>
  <c r="G59" i="4"/>
  <c r="D59" i="4"/>
  <c r="G35" i="4"/>
  <c r="H35" i="4"/>
  <c r="H27" i="4"/>
  <c r="D27" i="4"/>
  <c r="G228" i="4"/>
  <c r="G90" i="4"/>
  <c r="K178" i="4"/>
  <c r="M178" i="4" s="1"/>
  <c r="N178" i="4" s="1"/>
  <c r="K162" i="4"/>
  <c r="M162" i="4" s="1"/>
  <c r="N162" i="4" s="1"/>
  <c r="D180" i="4"/>
  <c r="G26" i="4"/>
  <c r="H138" i="4"/>
  <c r="K99" i="4"/>
  <c r="M99" i="4" s="1"/>
  <c r="L194" i="4"/>
  <c r="G194" i="4"/>
  <c r="D179" i="4"/>
  <c r="D115" i="4"/>
  <c r="G178" i="4"/>
  <c r="G19" i="4"/>
  <c r="L210" i="4"/>
  <c r="G210" i="4"/>
  <c r="K186" i="4"/>
  <c r="H186" i="4"/>
  <c r="G122" i="4"/>
  <c r="H122" i="4"/>
  <c r="L74" i="4"/>
  <c r="K74" i="4"/>
  <c r="M74" i="4" s="1"/>
  <c r="G226" i="4"/>
  <c r="K201" i="4"/>
  <c r="D201" i="4"/>
  <c r="K169" i="4"/>
  <c r="D169" i="4"/>
  <c r="E212" i="4"/>
  <c r="R212" i="4" s="1"/>
  <c r="G164" i="4"/>
  <c r="H227" i="4"/>
  <c r="H74" i="4"/>
  <c r="D219" i="4"/>
  <c r="D155" i="4"/>
  <c r="D91" i="4"/>
  <c r="G162" i="4"/>
  <c r="H58" i="4"/>
  <c r="H202" i="4"/>
  <c r="D202" i="4"/>
  <c r="E202" i="4" s="1"/>
  <c r="R202" i="4" s="1"/>
  <c r="D146" i="4"/>
  <c r="E146" i="4" s="1"/>
  <c r="R146" i="4" s="1"/>
  <c r="G146" i="4"/>
  <c r="D212" i="4"/>
  <c r="D148" i="4"/>
  <c r="E148" i="4" s="1"/>
  <c r="R148" i="4" s="1"/>
  <c r="H51" i="4"/>
  <c r="D61" i="4"/>
  <c r="E61" i="4" s="1"/>
  <c r="R61" i="4" s="1"/>
  <c r="G61" i="4"/>
  <c r="K7" i="4"/>
  <c r="M7" i="4" s="1"/>
  <c r="N7" i="4" s="1"/>
  <c r="D197" i="4"/>
  <c r="G45" i="4"/>
  <c r="L14" i="4"/>
  <c r="D125" i="4"/>
  <c r="D93" i="4"/>
  <c r="L225" i="4"/>
  <c r="K225" i="4"/>
  <c r="H225" i="4"/>
  <c r="G225" i="4"/>
  <c r="D225" i="4"/>
  <c r="L217" i="4"/>
  <c r="H217" i="4"/>
  <c r="G217" i="4"/>
  <c r="D217" i="4"/>
  <c r="E217" i="4" s="1"/>
  <c r="R217" i="4" s="1"/>
  <c r="K217" i="4"/>
  <c r="E196" i="4"/>
  <c r="R196" i="4" s="1"/>
  <c r="E132" i="4"/>
  <c r="R132" i="4" s="1"/>
  <c r="E68" i="4"/>
  <c r="R68" i="4" s="1"/>
  <c r="L224" i="4"/>
  <c r="K224" i="4"/>
  <c r="H224" i="4"/>
  <c r="G224" i="4"/>
  <c r="D224" i="4"/>
  <c r="L216" i="4"/>
  <c r="H216" i="4"/>
  <c r="G216" i="4"/>
  <c r="I216" i="4" s="1"/>
  <c r="K216" i="4"/>
  <c r="D216" i="4"/>
  <c r="L208" i="4"/>
  <c r="K208" i="4"/>
  <c r="H208" i="4"/>
  <c r="G208" i="4"/>
  <c r="D208" i="4"/>
  <c r="L200" i="4"/>
  <c r="H200" i="4"/>
  <c r="G200" i="4"/>
  <c r="K200" i="4"/>
  <c r="D200" i="4"/>
  <c r="E200" i="4" s="1"/>
  <c r="R200" i="4" s="1"/>
  <c r="L192" i="4"/>
  <c r="K192" i="4"/>
  <c r="M192" i="4" s="1"/>
  <c r="H192" i="4"/>
  <c r="G192" i="4"/>
  <c r="D192" i="4"/>
  <c r="L184" i="4"/>
  <c r="H184" i="4"/>
  <c r="G184" i="4"/>
  <c r="K184" i="4"/>
  <c r="D184" i="4"/>
  <c r="L176" i="4"/>
  <c r="K176" i="4"/>
  <c r="M176" i="4" s="1"/>
  <c r="N176" i="4" s="1"/>
  <c r="H176" i="4"/>
  <c r="G176" i="4"/>
  <c r="D176" i="4"/>
  <c r="E176" i="4" s="1"/>
  <c r="R176" i="4" s="1"/>
  <c r="L168" i="4"/>
  <c r="H168" i="4"/>
  <c r="G168" i="4"/>
  <c r="K168" i="4"/>
  <c r="D168" i="4"/>
  <c r="E168" i="4" s="1"/>
  <c r="R168" i="4" s="1"/>
  <c r="L160" i="4"/>
  <c r="H160" i="4"/>
  <c r="G160" i="4"/>
  <c r="I160" i="4" s="1"/>
  <c r="K160" i="4"/>
  <c r="D160" i="4"/>
  <c r="L152" i="4"/>
  <c r="K152" i="4"/>
  <c r="H152" i="4"/>
  <c r="G152" i="4"/>
  <c r="D152" i="4"/>
  <c r="L144" i="4"/>
  <c r="K144" i="4"/>
  <c r="H144" i="4"/>
  <c r="G144" i="4"/>
  <c r="D144" i="4"/>
  <c r="L136" i="4"/>
  <c r="K136" i="4"/>
  <c r="H136" i="4"/>
  <c r="G136" i="4"/>
  <c r="D136" i="4"/>
  <c r="E136" i="4" s="1"/>
  <c r="R136" i="4" s="1"/>
  <c r="L128" i="4"/>
  <c r="K128" i="4"/>
  <c r="M128" i="4" s="1"/>
  <c r="H128" i="4"/>
  <c r="G128" i="4"/>
  <c r="D128" i="4"/>
  <c r="L120" i="4"/>
  <c r="K120" i="4"/>
  <c r="M120" i="4" s="1"/>
  <c r="N120" i="4" s="1"/>
  <c r="H120" i="4"/>
  <c r="G120" i="4"/>
  <c r="D120" i="4"/>
  <c r="E120" i="4" s="1"/>
  <c r="R120" i="4" s="1"/>
  <c r="L112" i="4"/>
  <c r="K112" i="4"/>
  <c r="M112" i="4" s="1"/>
  <c r="N112" i="4" s="1"/>
  <c r="H112" i="4"/>
  <c r="G112" i="4"/>
  <c r="D112" i="4"/>
  <c r="E112" i="4" s="1"/>
  <c r="R112" i="4" s="1"/>
  <c r="L104" i="4"/>
  <c r="K104" i="4"/>
  <c r="H104" i="4"/>
  <c r="G104" i="4"/>
  <c r="D104" i="4"/>
  <c r="E104" i="4" s="1"/>
  <c r="R104" i="4" s="1"/>
  <c r="L96" i="4"/>
  <c r="K96" i="4"/>
  <c r="H96" i="4"/>
  <c r="G96" i="4"/>
  <c r="D96" i="4"/>
  <c r="L88" i="4"/>
  <c r="K88" i="4"/>
  <c r="H88" i="4"/>
  <c r="G88" i="4"/>
  <c r="D88" i="4"/>
  <c r="L80" i="4"/>
  <c r="K80" i="4"/>
  <c r="H80" i="4"/>
  <c r="G80" i="4"/>
  <c r="D80" i="4"/>
  <c r="L72" i="4"/>
  <c r="K72" i="4"/>
  <c r="H72" i="4"/>
  <c r="G72" i="4"/>
  <c r="D72" i="4"/>
  <c r="L64" i="4"/>
  <c r="K64" i="4"/>
  <c r="M64" i="4" s="1"/>
  <c r="H64" i="4"/>
  <c r="G64" i="4"/>
  <c r="D64" i="4"/>
  <c r="L56" i="4"/>
  <c r="K56" i="4"/>
  <c r="M56" i="4" s="1"/>
  <c r="N56" i="4" s="1"/>
  <c r="H56" i="4"/>
  <c r="G56" i="4"/>
  <c r="D56" i="4"/>
  <c r="E56" i="4" s="1"/>
  <c r="R56" i="4" s="1"/>
  <c r="L48" i="4"/>
  <c r="K48" i="4"/>
  <c r="M48" i="4" s="1"/>
  <c r="N48" i="4" s="1"/>
  <c r="H48" i="4"/>
  <c r="G48" i="4"/>
  <c r="D48" i="4"/>
  <c r="E48" i="4" s="1"/>
  <c r="R48" i="4" s="1"/>
  <c r="L40" i="4"/>
  <c r="K40" i="4"/>
  <c r="H40" i="4"/>
  <c r="G40" i="4"/>
  <c r="D40" i="4"/>
  <c r="E40" i="4" s="1"/>
  <c r="R40" i="4" s="1"/>
  <c r="L32" i="4"/>
  <c r="K32" i="4"/>
  <c r="H32" i="4"/>
  <c r="G32" i="4"/>
  <c r="D32" i="4"/>
  <c r="E32" i="4" s="1"/>
  <c r="R32" i="4" s="1"/>
  <c r="L24" i="4"/>
  <c r="K24" i="4"/>
  <c r="H24" i="4"/>
  <c r="G24" i="4"/>
  <c r="D24" i="4"/>
  <c r="K16" i="4"/>
  <c r="L16" i="4"/>
  <c r="H16" i="4"/>
  <c r="G16" i="4"/>
  <c r="D16" i="4"/>
  <c r="K8" i="4"/>
  <c r="L8" i="4"/>
  <c r="H8" i="4"/>
  <c r="G8" i="4"/>
  <c r="D8" i="4"/>
  <c r="E94" i="4"/>
  <c r="R94" i="4" s="1"/>
  <c r="E134" i="4"/>
  <c r="R134" i="4" s="1"/>
  <c r="E127" i="4"/>
  <c r="R127" i="4" s="1"/>
  <c r="E8" i="4"/>
  <c r="R8" i="4" s="1"/>
  <c r="E16" i="4"/>
  <c r="R16" i="4" s="1"/>
  <c r="E24" i="4"/>
  <c r="R24" i="4" s="1"/>
  <c r="E64" i="4"/>
  <c r="R64" i="4" s="1"/>
  <c r="E72" i="4"/>
  <c r="R72" i="4" s="1"/>
  <c r="E80" i="4"/>
  <c r="R80" i="4" s="1"/>
  <c r="E88" i="4"/>
  <c r="R88" i="4" s="1"/>
  <c r="E96" i="4"/>
  <c r="R96" i="4" s="1"/>
  <c r="E128" i="4"/>
  <c r="R128" i="4" s="1"/>
  <c r="E144" i="4"/>
  <c r="R144" i="4" s="1"/>
  <c r="E152" i="4"/>
  <c r="R152" i="4" s="1"/>
  <c r="E160" i="4"/>
  <c r="R160" i="4" s="1"/>
  <c r="E184" i="4"/>
  <c r="R184" i="4" s="1"/>
  <c r="E192" i="4"/>
  <c r="R192" i="4" s="1"/>
  <c r="E208" i="4"/>
  <c r="R208" i="4" s="1"/>
  <c r="E216" i="4"/>
  <c r="R216" i="4" s="1"/>
  <c r="E224" i="4"/>
  <c r="R224" i="4" s="1"/>
  <c r="E17" i="4"/>
  <c r="R17" i="4" s="1"/>
  <c r="E25" i="4"/>
  <c r="R25" i="4" s="1"/>
  <c r="E33" i="4"/>
  <c r="R33" i="4" s="1"/>
  <c r="E41" i="4"/>
  <c r="R41" i="4" s="1"/>
  <c r="E49" i="4"/>
  <c r="R49" i="4" s="1"/>
  <c r="E57" i="4"/>
  <c r="R57" i="4" s="1"/>
  <c r="E65" i="4"/>
  <c r="R65" i="4" s="1"/>
  <c r="E73" i="4"/>
  <c r="R73" i="4" s="1"/>
  <c r="E81" i="4"/>
  <c r="R81" i="4" s="1"/>
  <c r="E89" i="4"/>
  <c r="R89" i="4" s="1"/>
  <c r="E97" i="4"/>
  <c r="R97" i="4" s="1"/>
  <c r="E105" i="4"/>
  <c r="R105" i="4" s="1"/>
  <c r="E113" i="4"/>
  <c r="R113" i="4" s="1"/>
  <c r="E121" i="4"/>
  <c r="R121" i="4" s="1"/>
  <c r="E129" i="4"/>
  <c r="R129" i="4" s="1"/>
  <c r="E137" i="4"/>
  <c r="R137" i="4" s="1"/>
  <c r="E145" i="4"/>
  <c r="R145" i="4" s="1"/>
  <c r="E153" i="4"/>
  <c r="R153" i="4" s="1"/>
  <c r="E161" i="4"/>
  <c r="R161" i="4" s="1"/>
  <c r="E169" i="4"/>
  <c r="R169" i="4" s="1"/>
  <c r="E177" i="4"/>
  <c r="R177" i="4" s="1"/>
  <c r="E185" i="4"/>
  <c r="R185" i="4" s="1"/>
  <c r="E193" i="4"/>
  <c r="R193" i="4" s="1"/>
  <c r="E201" i="4"/>
  <c r="R201" i="4" s="1"/>
  <c r="E209" i="4"/>
  <c r="R209" i="4" s="1"/>
  <c r="E225" i="4"/>
  <c r="R225" i="4" s="1"/>
  <c r="E37" i="4"/>
  <c r="R37" i="4" s="1"/>
  <c r="E69" i="4"/>
  <c r="R69" i="4" s="1"/>
  <c r="E101" i="4"/>
  <c r="R101" i="4" s="1"/>
  <c r="E133" i="4"/>
  <c r="R133" i="4" s="1"/>
  <c r="E165" i="4"/>
  <c r="R165" i="4" s="1"/>
  <c r="E197" i="4"/>
  <c r="R197" i="4" s="1"/>
  <c r="E229" i="4"/>
  <c r="R229" i="4" s="1"/>
  <c r="E90" i="4"/>
  <c r="R90" i="4" s="1"/>
  <c r="E106" i="4"/>
  <c r="R106" i="4" s="1"/>
  <c r="E138" i="4"/>
  <c r="R138" i="4" s="1"/>
  <c r="E170" i="4"/>
  <c r="R170" i="4" s="1"/>
  <c r="E27" i="4"/>
  <c r="R27" i="4" s="1"/>
  <c r="E59" i="4"/>
  <c r="R59" i="4" s="1"/>
  <c r="E91" i="4"/>
  <c r="R91" i="4" s="1"/>
  <c r="E123" i="4"/>
  <c r="R123" i="4" s="1"/>
  <c r="E155" i="4"/>
  <c r="R155" i="4" s="1"/>
  <c r="E187" i="4"/>
  <c r="R187" i="4" s="1"/>
  <c r="E219" i="4"/>
  <c r="R219" i="4" s="1"/>
  <c r="E28" i="4"/>
  <c r="R28" i="4" s="1"/>
  <c r="E92" i="4"/>
  <c r="R92" i="4" s="1"/>
  <c r="E124" i="4"/>
  <c r="R124" i="4" s="1"/>
  <c r="E156" i="4"/>
  <c r="R156" i="4" s="1"/>
  <c r="E188" i="4"/>
  <c r="R188" i="4" s="1"/>
  <c r="E220" i="4"/>
  <c r="R220" i="4" s="1"/>
  <c r="E29" i="4"/>
  <c r="R29" i="4" s="1"/>
  <c r="E93" i="4"/>
  <c r="R93" i="4" s="1"/>
  <c r="E125" i="4"/>
  <c r="R125" i="4" s="1"/>
  <c r="E157" i="4"/>
  <c r="R157" i="4" s="1"/>
  <c r="E189" i="4"/>
  <c r="R189" i="4" s="1"/>
  <c r="E221" i="4"/>
  <c r="R221" i="4" s="1"/>
  <c r="E19" i="4"/>
  <c r="R19" i="4" s="1"/>
  <c r="E51" i="4"/>
  <c r="R51" i="4" s="1"/>
  <c r="E83" i="4"/>
  <c r="R83" i="4" s="1"/>
  <c r="E115" i="4"/>
  <c r="R115" i="4" s="1"/>
  <c r="E147" i="4"/>
  <c r="R147" i="4" s="1"/>
  <c r="E163" i="4"/>
  <c r="R163" i="4" s="1"/>
  <c r="E179" i="4"/>
  <c r="R179" i="4" s="1"/>
  <c r="E211" i="4"/>
  <c r="R211" i="4" s="1"/>
  <c r="E227" i="4"/>
  <c r="R227" i="4" s="1"/>
  <c r="E180" i="4"/>
  <c r="R180" i="4" s="1"/>
  <c r="K222" i="4"/>
  <c r="M222" i="4" s="1"/>
  <c r="N222" i="4" s="1"/>
  <c r="H222" i="4"/>
  <c r="G222" i="4"/>
  <c r="D222" i="4"/>
  <c r="E222" i="4" s="1"/>
  <c r="R222" i="4" s="1"/>
  <c r="L222" i="4"/>
  <c r="K206" i="4"/>
  <c r="H206" i="4"/>
  <c r="G206" i="4"/>
  <c r="D206" i="4"/>
  <c r="E206" i="4" s="1"/>
  <c r="R206" i="4" s="1"/>
  <c r="L206" i="4"/>
  <c r="L190" i="4"/>
  <c r="K190" i="4"/>
  <c r="M190" i="4" s="1"/>
  <c r="N190" i="4" s="1"/>
  <c r="H190" i="4"/>
  <c r="G190" i="4"/>
  <c r="D190" i="4"/>
  <c r="E190" i="4" s="1"/>
  <c r="R190" i="4" s="1"/>
  <c r="K182" i="4"/>
  <c r="H182" i="4"/>
  <c r="G182" i="4"/>
  <c r="I182" i="4" s="1"/>
  <c r="D182" i="4"/>
  <c r="E182" i="4" s="1"/>
  <c r="R182" i="4" s="1"/>
  <c r="L182" i="4"/>
  <c r="L166" i="4"/>
  <c r="K166" i="4"/>
  <c r="M166" i="4" s="1"/>
  <c r="H166" i="4"/>
  <c r="G166" i="4"/>
  <c r="D166" i="4"/>
  <c r="E166" i="4" s="1"/>
  <c r="R166" i="4" s="1"/>
  <c r="H158" i="4"/>
  <c r="G158" i="4"/>
  <c r="D158" i="4"/>
  <c r="E158" i="4" s="1"/>
  <c r="R158" i="4" s="1"/>
  <c r="K158" i="4"/>
  <c r="L158" i="4"/>
  <c r="L150" i="4"/>
  <c r="H150" i="4"/>
  <c r="G150" i="4"/>
  <c r="D150" i="4"/>
  <c r="E150" i="4" s="1"/>
  <c r="R150" i="4" s="1"/>
  <c r="K150" i="4"/>
  <c r="M150" i="4" s="1"/>
  <c r="K142" i="4"/>
  <c r="M142" i="4" s="1"/>
  <c r="N142" i="4" s="1"/>
  <c r="L142" i="4"/>
  <c r="H142" i="4"/>
  <c r="G142" i="4"/>
  <c r="D142" i="4"/>
  <c r="E142" i="4" s="1"/>
  <c r="R142" i="4" s="1"/>
  <c r="L134" i="4"/>
  <c r="K134" i="4"/>
  <c r="M134" i="4" s="1"/>
  <c r="H134" i="4"/>
  <c r="G134" i="4"/>
  <c r="I134" i="4" s="1"/>
  <c r="D134" i="4"/>
  <c r="L126" i="4"/>
  <c r="H126" i="4"/>
  <c r="G126" i="4"/>
  <c r="D126" i="4"/>
  <c r="E126" i="4" s="1"/>
  <c r="R126" i="4" s="1"/>
  <c r="K126" i="4"/>
  <c r="M126" i="4" s="1"/>
  <c r="L118" i="4"/>
  <c r="H118" i="4"/>
  <c r="G118" i="4"/>
  <c r="D118" i="4"/>
  <c r="E118" i="4" s="1"/>
  <c r="R118" i="4" s="1"/>
  <c r="K118" i="4"/>
  <c r="K110" i="4"/>
  <c r="L110" i="4"/>
  <c r="H110" i="4"/>
  <c r="G110" i="4"/>
  <c r="D110" i="4"/>
  <c r="E110" i="4" s="1"/>
  <c r="R110" i="4" s="1"/>
  <c r="L102" i="4"/>
  <c r="K102" i="4"/>
  <c r="M102" i="4" s="1"/>
  <c r="H102" i="4"/>
  <c r="G102" i="4"/>
  <c r="D102" i="4"/>
  <c r="E102" i="4" s="1"/>
  <c r="R102" i="4" s="1"/>
  <c r="L94" i="4"/>
  <c r="H94" i="4"/>
  <c r="G94" i="4"/>
  <c r="I94" i="4" s="1"/>
  <c r="D94" i="4"/>
  <c r="K94" i="4"/>
  <c r="L86" i="4"/>
  <c r="K86" i="4"/>
  <c r="M86" i="4" s="1"/>
  <c r="H86" i="4"/>
  <c r="G86" i="4"/>
  <c r="I86" i="4" s="1"/>
  <c r="D86" i="4"/>
  <c r="E86" i="4" s="1"/>
  <c r="R86" i="4" s="1"/>
  <c r="K78" i="4"/>
  <c r="M78" i="4" s="1"/>
  <c r="N78" i="4" s="1"/>
  <c r="L78" i="4"/>
  <c r="H78" i="4"/>
  <c r="G78" i="4"/>
  <c r="D78" i="4"/>
  <c r="E78" i="4" s="1"/>
  <c r="R78" i="4" s="1"/>
  <c r="L70" i="4"/>
  <c r="H70" i="4"/>
  <c r="G70" i="4"/>
  <c r="D70" i="4"/>
  <c r="E70" i="4" s="1"/>
  <c r="R70" i="4" s="1"/>
  <c r="K70" i="4"/>
  <c r="K62" i="4"/>
  <c r="L62" i="4"/>
  <c r="H62" i="4"/>
  <c r="G62" i="4"/>
  <c r="D62" i="4"/>
  <c r="E62" i="4" s="1"/>
  <c r="R62" i="4" s="1"/>
  <c r="L46" i="4"/>
  <c r="H46" i="4"/>
  <c r="G46" i="4"/>
  <c r="D46" i="4"/>
  <c r="E46" i="4" s="1"/>
  <c r="R46" i="4" s="1"/>
  <c r="K46" i="4"/>
  <c r="L38" i="4"/>
  <c r="K38" i="4"/>
  <c r="H38" i="4"/>
  <c r="G38" i="4"/>
  <c r="D38" i="4"/>
  <c r="E38" i="4" s="1"/>
  <c r="R38" i="4" s="1"/>
  <c r="L30" i="4"/>
  <c r="H30" i="4"/>
  <c r="G30" i="4"/>
  <c r="D30" i="4"/>
  <c r="E30" i="4" s="1"/>
  <c r="R30" i="4" s="1"/>
  <c r="K30" i="4"/>
  <c r="M30" i="4" s="1"/>
  <c r="N30" i="4" s="1"/>
  <c r="H22" i="4"/>
  <c r="G22" i="4"/>
  <c r="D22" i="4"/>
  <c r="E22" i="4" s="1"/>
  <c r="R22" i="4" s="1"/>
  <c r="L22" i="4"/>
  <c r="K22" i="4"/>
  <c r="M22" i="4" s="1"/>
  <c r="I179" i="4"/>
  <c r="K6" i="4"/>
  <c r="M6" i="4" s="1"/>
  <c r="H6" i="4"/>
  <c r="G6" i="4"/>
  <c r="D6" i="4"/>
  <c r="E6" i="4" s="1"/>
  <c r="R6" i="4" s="1"/>
  <c r="L6" i="4"/>
  <c r="L214" i="4"/>
  <c r="K214" i="4"/>
  <c r="H214" i="4"/>
  <c r="G214" i="4"/>
  <c r="D214" i="4"/>
  <c r="E214" i="4" s="1"/>
  <c r="R214" i="4" s="1"/>
  <c r="K198" i="4"/>
  <c r="L198" i="4"/>
  <c r="H198" i="4"/>
  <c r="G198" i="4"/>
  <c r="D198" i="4"/>
  <c r="E198" i="4" s="1"/>
  <c r="R198" i="4" s="1"/>
  <c r="L174" i="4"/>
  <c r="K174" i="4"/>
  <c r="H174" i="4"/>
  <c r="G174" i="4"/>
  <c r="D174" i="4"/>
  <c r="E174" i="4" s="1"/>
  <c r="R174" i="4" s="1"/>
  <c r="L54" i="4"/>
  <c r="K54" i="4"/>
  <c r="H54" i="4"/>
  <c r="G54" i="4"/>
  <c r="D54" i="4"/>
  <c r="E54" i="4" s="1"/>
  <c r="R54" i="4" s="1"/>
  <c r="E228" i="4"/>
  <c r="R228" i="4" s="1"/>
  <c r="E164" i="4"/>
  <c r="R164" i="4" s="1"/>
  <c r="E100" i="4"/>
  <c r="R100" i="4" s="1"/>
  <c r="E36" i="4"/>
  <c r="R36" i="4" s="1"/>
  <c r="N226" i="4"/>
  <c r="L223" i="4"/>
  <c r="K223" i="4"/>
  <c r="M223" i="4" s="1"/>
  <c r="H223" i="4"/>
  <c r="G223" i="4"/>
  <c r="I223" i="4" s="1"/>
  <c r="D223" i="4"/>
  <c r="E223" i="4" s="1"/>
  <c r="R223" i="4" s="1"/>
  <c r="L215" i="4"/>
  <c r="H215" i="4"/>
  <c r="G215" i="4"/>
  <c r="D215" i="4"/>
  <c r="E215" i="4" s="1"/>
  <c r="R215" i="4" s="1"/>
  <c r="K215" i="4"/>
  <c r="K207" i="4"/>
  <c r="H207" i="4"/>
  <c r="G207" i="4"/>
  <c r="D207" i="4"/>
  <c r="E207" i="4" s="1"/>
  <c r="R207" i="4" s="1"/>
  <c r="L207" i="4"/>
  <c r="L199" i="4"/>
  <c r="H199" i="4"/>
  <c r="G199" i="4"/>
  <c r="D199" i="4"/>
  <c r="E199" i="4" s="1"/>
  <c r="R199" i="4" s="1"/>
  <c r="K199" i="4"/>
  <c r="L191" i="4"/>
  <c r="K191" i="4"/>
  <c r="H191" i="4"/>
  <c r="G191" i="4"/>
  <c r="D191" i="4"/>
  <c r="E191" i="4" s="1"/>
  <c r="R191" i="4" s="1"/>
  <c r="H183" i="4"/>
  <c r="G183" i="4"/>
  <c r="D183" i="4"/>
  <c r="E183" i="4" s="1"/>
  <c r="R183" i="4" s="1"/>
  <c r="L183" i="4"/>
  <c r="K183" i="4"/>
  <c r="M183" i="4" s="1"/>
  <c r="N183" i="4" s="1"/>
  <c r="L175" i="4"/>
  <c r="K175" i="4"/>
  <c r="M175" i="4" s="1"/>
  <c r="H175" i="4"/>
  <c r="G175" i="4"/>
  <c r="D175" i="4"/>
  <c r="E175" i="4" s="1"/>
  <c r="R175" i="4" s="1"/>
  <c r="H167" i="4"/>
  <c r="G167" i="4"/>
  <c r="D167" i="4"/>
  <c r="E167" i="4" s="1"/>
  <c r="R167" i="4" s="1"/>
  <c r="L167" i="4"/>
  <c r="K167" i="4"/>
  <c r="M167" i="4" s="1"/>
  <c r="N167" i="4" s="1"/>
  <c r="H159" i="4"/>
  <c r="G159" i="4"/>
  <c r="D159" i="4"/>
  <c r="E159" i="4" s="1"/>
  <c r="R159" i="4" s="1"/>
  <c r="K159" i="4"/>
  <c r="L151" i="4"/>
  <c r="K151" i="4"/>
  <c r="M151" i="4" s="1"/>
  <c r="H151" i="4"/>
  <c r="G151" i="4"/>
  <c r="D151" i="4"/>
  <c r="E151" i="4" s="1"/>
  <c r="R151" i="4" s="1"/>
  <c r="K143" i="4"/>
  <c r="H143" i="4"/>
  <c r="G143" i="4"/>
  <c r="I143" i="4" s="1"/>
  <c r="D143" i="4"/>
  <c r="E143" i="4" s="1"/>
  <c r="R143" i="4" s="1"/>
  <c r="L135" i="4"/>
  <c r="K135" i="4"/>
  <c r="H135" i="4"/>
  <c r="G135" i="4"/>
  <c r="D135" i="4"/>
  <c r="E135" i="4" s="1"/>
  <c r="R135" i="4" s="1"/>
  <c r="H127" i="4"/>
  <c r="G127" i="4"/>
  <c r="I127" i="4" s="1"/>
  <c r="D127" i="4"/>
  <c r="K127" i="4"/>
  <c r="M127" i="4" s="1"/>
  <c r="L119" i="4"/>
  <c r="H119" i="4"/>
  <c r="G119" i="4"/>
  <c r="D119" i="4"/>
  <c r="E119" i="4" s="1"/>
  <c r="R119" i="4" s="1"/>
  <c r="K111" i="4"/>
  <c r="L111" i="4"/>
  <c r="H111" i="4"/>
  <c r="G111" i="4"/>
  <c r="I111" i="4" s="1"/>
  <c r="D111" i="4"/>
  <c r="E111" i="4" s="1"/>
  <c r="R111" i="4" s="1"/>
  <c r="L103" i="4"/>
  <c r="K103" i="4"/>
  <c r="H103" i="4"/>
  <c r="G103" i="4"/>
  <c r="D103" i="4"/>
  <c r="E103" i="4" s="1"/>
  <c r="R103" i="4" s="1"/>
  <c r="H95" i="4"/>
  <c r="G95" i="4"/>
  <c r="I95" i="4" s="1"/>
  <c r="D95" i="4"/>
  <c r="E95" i="4" s="1"/>
  <c r="R95" i="4" s="1"/>
  <c r="K95" i="4"/>
  <c r="L95" i="4"/>
  <c r="K87" i="4"/>
  <c r="L87" i="4"/>
  <c r="H87" i="4"/>
  <c r="G87" i="4"/>
  <c r="D87" i="4"/>
  <c r="E87" i="4" s="1"/>
  <c r="R87" i="4" s="1"/>
  <c r="K79" i="4"/>
  <c r="H79" i="4"/>
  <c r="G79" i="4"/>
  <c r="D79" i="4"/>
  <c r="E79" i="4" s="1"/>
  <c r="R79" i="4" s="1"/>
  <c r="L79" i="4"/>
  <c r="L71" i="4"/>
  <c r="H71" i="4"/>
  <c r="G71" i="4"/>
  <c r="I71" i="4" s="1"/>
  <c r="D71" i="4"/>
  <c r="E71" i="4" s="1"/>
  <c r="R71" i="4" s="1"/>
  <c r="K71" i="4"/>
  <c r="K63" i="4"/>
  <c r="L63" i="4"/>
  <c r="H63" i="4"/>
  <c r="G63" i="4"/>
  <c r="I63" i="4" s="1"/>
  <c r="D63" i="4"/>
  <c r="E63" i="4" s="1"/>
  <c r="R63" i="4" s="1"/>
  <c r="L55" i="4"/>
  <c r="H55" i="4"/>
  <c r="G55" i="4"/>
  <c r="D55" i="4"/>
  <c r="E55" i="4" s="1"/>
  <c r="R55" i="4" s="1"/>
  <c r="K55" i="4"/>
  <c r="H47" i="4"/>
  <c r="G47" i="4"/>
  <c r="I47" i="4" s="1"/>
  <c r="D47" i="4"/>
  <c r="E47" i="4" s="1"/>
  <c r="R47" i="4" s="1"/>
  <c r="L47" i="4"/>
  <c r="L39" i="4"/>
  <c r="K39" i="4"/>
  <c r="M39" i="4" s="1"/>
  <c r="H39" i="4"/>
  <c r="G39" i="4"/>
  <c r="D39" i="4"/>
  <c r="E39" i="4" s="1"/>
  <c r="R39" i="4" s="1"/>
  <c r="D210" i="4"/>
  <c r="E210" i="4" s="1"/>
  <c r="R210" i="4" s="1"/>
  <c r="D178" i="4"/>
  <c r="E178" i="4" s="1"/>
  <c r="R178" i="4" s="1"/>
  <c r="D114" i="4"/>
  <c r="E114" i="4" s="1"/>
  <c r="R114" i="4" s="1"/>
  <c r="D82" i="4"/>
  <c r="E82" i="4" s="1"/>
  <c r="R82" i="4" s="1"/>
  <c r="D60" i="4"/>
  <c r="E60" i="4" s="1"/>
  <c r="R60" i="4" s="1"/>
  <c r="D50" i="4"/>
  <c r="E50" i="4" s="1"/>
  <c r="R50" i="4" s="1"/>
  <c r="D18" i="4"/>
  <c r="E18" i="4" s="1"/>
  <c r="R18" i="4" s="1"/>
  <c r="G227" i="4"/>
  <c r="G195" i="4"/>
  <c r="I195" i="4" s="1"/>
  <c r="G163" i="4"/>
  <c r="I163" i="4" s="1"/>
  <c r="G130" i="4"/>
  <c r="G85" i="4"/>
  <c r="G66" i="4"/>
  <c r="H226" i="4"/>
  <c r="H162" i="4"/>
  <c r="I162" i="4" s="1"/>
  <c r="Q162" i="4" s="1"/>
  <c r="H98" i="4"/>
  <c r="H34" i="4"/>
  <c r="K85" i="4"/>
  <c r="M85" i="4" s="1"/>
  <c r="N85" i="4" s="1"/>
  <c r="L100" i="4"/>
  <c r="L229" i="4"/>
  <c r="K229" i="4"/>
  <c r="M229" i="4" s="1"/>
  <c r="K221" i="4"/>
  <c r="L221" i="4"/>
  <c r="L213" i="4"/>
  <c r="K213" i="4"/>
  <c r="K205" i="4"/>
  <c r="L205" i="4"/>
  <c r="L189" i="4"/>
  <c r="K189" i="4"/>
  <c r="M189" i="4" s="1"/>
  <c r="N189" i="4" s="1"/>
  <c r="K181" i="4"/>
  <c r="L181" i="4"/>
  <c r="K173" i="4"/>
  <c r="L173" i="4"/>
  <c r="L165" i="4"/>
  <c r="K165" i="4"/>
  <c r="M165" i="4" s="1"/>
  <c r="K157" i="4"/>
  <c r="L157" i="4"/>
  <c r="L149" i="4"/>
  <c r="K149" i="4"/>
  <c r="M149" i="4" s="1"/>
  <c r="L133" i="4"/>
  <c r="K133" i="4"/>
  <c r="M133" i="4" s="1"/>
  <c r="K125" i="4"/>
  <c r="L125" i="4"/>
  <c r="L117" i="4"/>
  <c r="K117" i="4"/>
  <c r="M117" i="4" s="1"/>
  <c r="L109" i="4"/>
  <c r="K109" i="4"/>
  <c r="M109" i="4" s="1"/>
  <c r="N109" i="4" s="1"/>
  <c r="L101" i="4"/>
  <c r="K101" i="4"/>
  <c r="M101" i="4" s="1"/>
  <c r="N101" i="4" s="1"/>
  <c r="K93" i="4"/>
  <c r="L93" i="4"/>
  <c r="K77" i="4"/>
  <c r="L77" i="4"/>
  <c r="L69" i="4"/>
  <c r="K69" i="4"/>
  <c r="M69" i="4" s="1"/>
  <c r="L53" i="4"/>
  <c r="K53" i="4"/>
  <c r="L37" i="4"/>
  <c r="K37" i="4"/>
  <c r="M37" i="4" s="1"/>
  <c r="K29" i="4"/>
  <c r="L29" i="4"/>
  <c r="L21" i="4"/>
  <c r="K21" i="4"/>
  <c r="M21" i="4" s="1"/>
  <c r="N21" i="4" s="1"/>
  <c r="K13" i="4"/>
  <c r="L13" i="4"/>
  <c r="D218" i="4"/>
  <c r="E218" i="4" s="1"/>
  <c r="R218" i="4" s="1"/>
  <c r="D186" i="4"/>
  <c r="E186" i="4" s="1"/>
  <c r="R186" i="4" s="1"/>
  <c r="D154" i="4"/>
  <c r="E154" i="4" s="1"/>
  <c r="R154" i="4" s="1"/>
  <c r="D122" i="4"/>
  <c r="E122" i="4" s="1"/>
  <c r="R122" i="4" s="1"/>
  <c r="D90" i="4"/>
  <c r="I90" i="4" s="1"/>
  <c r="D58" i="4"/>
  <c r="I58" i="4" s="1"/>
  <c r="D26" i="4"/>
  <c r="E26" i="4" s="1"/>
  <c r="R26" i="4" s="1"/>
  <c r="D13" i="4"/>
  <c r="E13" i="4" s="1"/>
  <c r="R13" i="4" s="1"/>
  <c r="G221" i="4"/>
  <c r="I221" i="4" s="1"/>
  <c r="G205" i="4"/>
  <c r="G189" i="4"/>
  <c r="G173" i="4"/>
  <c r="G157" i="4"/>
  <c r="I157" i="4" s="1"/>
  <c r="G141" i="4"/>
  <c r="G101" i="4"/>
  <c r="G37" i="4"/>
  <c r="H197" i="4"/>
  <c r="H178" i="4"/>
  <c r="I178" i="4" s="1"/>
  <c r="Q178" i="4" s="1"/>
  <c r="H133" i="4"/>
  <c r="H69" i="4"/>
  <c r="L197" i="4"/>
  <c r="M197" i="4" s="1"/>
  <c r="L61" i="4"/>
  <c r="M61" i="4" s="1"/>
  <c r="N61" i="4" s="1"/>
  <c r="L228" i="4"/>
  <c r="K228" i="4"/>
  <c r="M228" i="4" s="1"/>
  <c r="N228" i="4" s="1"/>
  <c r="H228" i="4"/>
  <c r="I228" i="4" s="1"/>
  <c r="K220" i="4"/>
  <c r="L220" i="4"/>
  <c r="H220" i="4"/>
  <c r="K212" i="4"/>
  <c r="M212" i="4" s="1"/>
  <c r="N212" i="4" s="1"/>
  <c r="H212" i="4"/>
  <c r="I212" i="4" s="1"/>
  <c r="K204" i="4"/>
  <c r="L204" i="4"/>
  <c r="H204" i="4"/>
  <c r="K196" i="4"/>
  <c r="L196" i="4"/>
  <c r="H196" i="4"/>
  <c r="I196" i="4" s="1"/>
  <c r="L188" i="4"/>
  <c r="K188" i="4"/>
  <c r="H188" i="4"/>
  <c r="K180" i="4"/>
  <c r="L180" i="4"/>
  <c r="H180" i="4"/>
  <c r="I180" i="4" s="1"/>
  <c r="K172" i="4"/>
  <c r="H172" i="4"/>
  <c r="L164" i="4"/>
  <c r="K164" i="4"/>
  <c r="H164" i="4"/>
  <c r="I164" i="4" s="1"/>
  <c r="K156" i="4"/>
  <c r="L156" i="4"/>
  <c r="H156" i="4"/>
  <c r="L148" i="4"/>
  <c r="K148" i="4"/>
  <c r="H148" i="4"/>
  <c r="I148" i="4" s="1"/>
  <c r="L140" i="4"/>
  <c r="K140" i="4"/>
  <c r="H140" i="4"/>
  <c r="K132" i="4"/>
  <c r="L132" i="4"/>
  <c r="H132" i="4"/>
  <c r="G132" i="4"/>
  <c r="K124" i="4"/>
  <c r="L124" i="4"/>
  <c r="H124" i="4"/>
  <c r="G124" i="4"/>
  <c r="I124" i="4" s="1"/>
  <c r="K116" i="4"/>
  <c r="L116" i="4"/>
  <c r="H116" i="4"/>
  <c r="G116" i="4"/>
  <c r="L108" i="4"/>
  <c r="H108" i="4"/>
  <c r="G108" i="4"/>
  <c r="K100" i="4"/>
  <c r="M100" i="4" s="1"/>
  <c r="H100" i="4"/>
  <c r="G100" i="4"/>
  <c r="K92" i="4"/>
  <c r="L92" i="4"/>
  <c r="H92" i="4"/>
  <c r="G92" i="4"/>
  <c r="K84" i="4"/>
  <c r="M84" i="4" s="1"/>
  <c r="H84" i="4"/>
  <c r="G84" i="4"/>
  <c r="K76" i="4"/>
  <c r="L76" i="4"/>
  <c r="H76" i="4"/>
  <c r="G76" i="4"/>
  <c r="I76" i="4" s="1"/>
  <c r="K68" i="4"/>
  <c r="L68" i="4"/>
  <c r="H68" i="4"/>
  <c r="G68" i="4"/>
  <c r="L60" i="4"/>
  <c r="M60" i="4" s="1"/>
  <c r="N60" i="4" s="1"/>
  <c r="H60" i="4"/>
  <c r="G60" i="4"/>
  <c r="K52" i="4"/>
  <c r="L52" i="4"/>
  <c r="H52" i="4"/>
  <c r="G52" i="4"/>
  <c r="L44" i="4"/>
  <c r="K44" i="4"/>
  <c r="H44" i="4"/>
  <c r="G44" i="4"/>
  <c r="K36" i="4"/>
  <c r="L36" i="4"/>
  <c r="H36" i="4"/>
  <c r="G36" i="4"/>
  <c r="I36" i="4" s="1"/>
  <c r="K28" i="4"/>
  <c r="L28" i="4"/>
  <c r="H28" i="4"/>
  <c r="G28" i="4"/>
  <c r="I28" i="4" s="1"/>
  <c r="L20" i="4"/>
  <c r="K20" i="4"/>
  <c r="H20" i="4"/>
  <c r="G20" i="4"/>
  <c r="L12" i="4"/>
  <c r="K12" i="4"/>
  <c r="H12" i="4"/>
  <c r="G12" i="4"/>
  <c r="D205" i="4"/>
  <c r="E205" i="4" s="1"/>
  <c r="R205" i="4" s="1"/>
  <c r="D195" i="4"/>
  <c r="E195" i="4" s="1"/>
  <c r="R195" i="4" s="1"/>
  <c r="D173" i="4"/>
  <c r="E173" i="4" s="1"/>
  <c r="R173" i="4" s="1"/>
  <c r="D141" i="4"/>
  <c r="E141" i="4" s="1"/>
  <c r="R141" i="4" s="1"/>
  <c r="D131" i="4"/>
  <c r="E131" i="4" s="1"/>
  <c r="R131" i="4" s="1"/>
  <c r="D109" i="4"/>
  <c r="E109" i="4" s="1"/>
  <c r="R109" i="4" s="1"/>
  <c r="D99" i="4"/>
  <c r="E99" i="4" s="1"/>
  <c r="R99" i="4" s="1"/>
  <c r="D77" i="4"/>
  <c r="E77" i="4" s="1"/>
  <c r="R77" i="4" s="1"/>
  <c r="D67" i="4"/>
  <c r="I67" i="4" s="1"/>
  <c r="D45" i="4"/>
  <c r="E45" i="4" s="1"/>
  <c r="R45" i="4" s="1"/>
  <c r="D35" i="4"/>
  <c r="D12" i="4"/>
  <c r="E12" i="4" s="1"/>
  <c r="R12" i="4" s="1"/>
  <c r="G220" i="4"/>
  <c r="G204" i="4"/>
  <c r="G188" i="4"/>
  <c r="G172" i="4"/>
  <c r="G156" i="4"/>
  <c r="I156" i="4" s="1"/>
  <c r="G140" i="4"/>
  <c r="G99" i="4"/>
  <c r="G77" i="4"/>
  <c r="I77" i="4" s="1"/>
  <c r="G13" i="4"/>
  <c r="H173" i="4"/>
  <c r="H109" i="4"/>
  <c r="H45" i="4"/>
  <c r="K210" i="4"/>
  <c r="M210" i="4" s="1"/>
  <c r="N210" i="4" s="1"/>
  <c r="K141" i="4"/>
  <c r="M141" i="4" s="1"/>
  <c r="K47" i="4"/>
  <c r="M47" i="4" s="1"/>
  <c r="L186" i="4"/>
  <c r="M186" i="4" s="1"/>
  <c r="L45" i="4"/>
  <c r="M45" i="4" s="1"/>
  <c r="N45" i="4" s="1"/>
  <c r="L227" i="4"/>
  <c r="K227" i="4"/>
  <c r="L219" i="4"/>
  <c r="K219" i="4"/>
  <c r="M219" i="4" s="1"/>
  <c r="L211" i="4"/>
  <c r="K211" i="4"/>
  <c r="L203" i="4"/>
  <c r="K203" i="4"/>
  <c r="L195" i="4"/>
  <c r="K195" i="4"/>
  <c r="L187" i="4"/>
  <c r="K187" i="4"/>
  <c r="M187" i="4" s="1"/>
  <c r="L179" i="4"/>
  <c r="K179" i="4"/>
  <c r="L171" i="4"/>
  <c r="K171" i="4"/>
  <c r="L163" i="4"/>
  <c r="K163" i="4"/>
  <c r="L155" i="4"/>
  <c r="K155" i="4"/>
  <c r="M155" i="4" s="1"/>
  <c r="L147" i="4"/>
  <c r="K147" i="4"/>
  <c r="L139" i="4"/>
  <c r="K139" i="4"/>
  <c r="L131" i="4"/>
  <c r="K131" i="4"/>
  <c r="L123" i="4"/>
  <c r="K123" i="4"/>
  <c r="M123" i="4" s="1"/>
  <c r="N123" i="4" s="1"/>
  <c r="L115" i="4"/>
  <c r="K115" i="4"/>
  <c r="L107" i="4"/>
  <c r="K107" i="4"/>
  <c r="L91" i="4"/>
  <c r="K91" i="4"/>
  <c r="L83" i="4"/>
  <c r="K83" i="4"/>
  <c r="M83" i="4" s="1"/>
  <c r="N83" i="4" s="1"/>
  <c r="L75" i="4"/>
  <c r="K75" i="4"/>
  <c r="L67" i="4"/>
  <c r="K67" i="4"/>
  <c r="L59" i="4"/>
  <c r="K59" i="4"/>
  <c r="L51" i="4"/>
  <c r="K51" i="4"/>
  <c r="M51" i="4" s="1"/>
  <c r="N51" i="4" s="1"/>
  <c r="Q51" i="4" s="1"/>
  <c r="L43" i="4"/>
  <c r="K43" i="4"/>
  <c r="L35" i="4"/>
  <c r="K35" i="4"/>
  <c r="L27" i="4"/>
  <c r="K27" i="4"/>
  <c r="K19" i="4"/>
  <c r="L19" i="4"/>
  <c r="K11" i="4"/>
  <c r="L11" i="4"/>
  <c r="D226" i="4"/>
  <c r="E226" i="4" s="1"/>
  <c r="R226" i="4" s="1"/>
  <c r="D204" i="4"/>
  <c r="E204" i="4" s="1"/>
  <c r="R204" i="4" s="1"/>
  <c r="D194" i="4"/>
  <c r="E194" i="4" s="1"/>
  <c r="R194" i="4" s="1"/>
  <c r="D172" i="4"/>
  <c r="E172" i="4" s="1"/>
  <c r="R172" i="4" s="1"/>
  <c r="D162" i="4"/>
  <c r="E162" i="4" s="1"/>
  <c r="R162" i="4" s="1"/>
  <c r="D140" i="4"/>
  <c r="E140" i="4" s="1"/>
  <c r="R140" i="4" s="1"/>
  <c r="D130" i="4"/>
  <c r="E130" i="4" s="1"/>
  <c r="R130" i="4" s="1"/>
  <c r="D108" i="4"/>
  <c r="E108" i="4" s="1"/>
  <c r="R108" i="4" s="1"/>
  <c r="D98" i="4"/>
  <c r="E98" i="4" s="1"/>
  <c r="R98" i="4" s="1"/>
  <c r="D76" i="4"/>
  <c r="E76" i="4" s="1"/>
  <c r="R76" i="4" s="1"/>
  <c r="D66" i="4"/>
  <c r="E66" i="4" s="1"/>
  <c r="R66" i="4" s="1"/>
  <c r="D44" i="4"/>
  <c r="E44" i="4" s="1"/>
  <c r="R44" i="4" s="1"/>
  <c r="D34" i="4"/>
  <c r="E34" i="4" s="1"/>
  <c r="R34" i="4" s="1"/>
  <c r="D11" i="4"/>
  <c r="E11" i="4" s="1"/>
  <c r="R11" i="4" s="1"/>
  <c r="G219" i="4"/>
  <c r="I219" i="4" s="1"/>
  <c r="G203" i="4"/>
  <c r="G187" i="4"/>
  <c r="G171" i="4"/>
  <c r="G155" i="4"/>
  <c r="I155" i="4" s="1"/>
  <c r="G139" i="4"/>
  <c r="G117" i="4"/>
  <c r="G75" i="4"/>
  <c r="G53" i="4"/>
  <c r="G34" i="4"/>
  <c r="G11" i="4"/>
  <c r="H213" i="4"/>
  <c r="H194" i="4"/>
  <c r="I194" i="4" s="1"/>
  <c r="H171" i="4"/>
  <c r="H149" i="4"/>
  <c r="H130" i="4"/>
  <c r="H107" i="4"/>
  <c r="I107" i="4" s="1"/>
  <c r="H85" i="4"/>
  <c r="H43" i="4"/>
  <c r="I43" i="4" s="1"/>
  <c r="H21" i="4"/>
  <c r="I21" i="4" s="1"/>
  <c r="K130" i="4"/>
  <c r="M130" i="4" s="1"/>
  <c r="N130" i="4" s="1"/>
  <c r="K34" i="4"/>
  <c r="M34" i="4" s="1"/>
  <c r="L172" i="4"/>
  <c r="L218" i="4"/>
  <c r="K218" i="4"/>
  <c r="M218" i="4" s="1"/>
  <c r="L202" i="4"/>
  <c r="K202" i="4"/>
  <c r="M202" i="4" s="1"/>
  <c r="N202" i="4" s="1"/>
  <c r="K170" i="4"/>
  <c r="M170" i="4" s="1"/>
  <c r="L170" i="4"/>
  <c r="K154" i="4"/>
  <c r="L154" i="4"/>
  <c r="L146" i="4"/>
  <c r="K146" i="4"/>
  <c r="L138" i="4"/>
  <c r="K138" i="4"/>
  <c r="L122" i="4"/>
  <c r="K122" i="4"/>
  <c r="L114" i="4"/>
  <c r="K114" i="4"/>
  <c r="L106" i="4"/>
  <c r="K106" i="4"/>
  <c r="L98" i="4"/>
  <c r="K98" i="4"/>
  <c r="L90" i="4"/>
  <c r="K90" i="4"/>
  <c r="L82" i="4"/>
  <c r="K82" i="4"/>
  <c r="L66" i="4"/>
  <c r="K66" i="4"/>
  <c r="L58" i="4"/>
  <c r="K58" i="4"/>
  <c r="L50" i="4"/>
  <c r="K50" i="4"/>
  <c r="L42" i="4"/>
  <c r="K42" i="4"/>
  <c r="L26" i="4"/>
  <c r="K26" i="4"/>
  <c r="L18" i="4"/>
  <c r="K18" i="4"/>
  <c r="L10" i="4"/>
  <c r="K10" i="4"/>
  <c r="D213" i="4"/>
  <c r="E213" i="4" s="1"/>
  <c r="R213" i="4" s="1"/>
  <c r="D203" i="4"/>
  <c r="E203" i="4" s="1"/>
  <c r="R203" i="4" s="1"/>
  <c r="D181" i="4"/>
  <c r="E181" i="4" s="1"/>
  <c r="R181" i="4" s="1"/>
  <c r="D171" i="4"/>
  <c r="E171" i="4" s="1"/>
  <c r="R171" i="4" s="1"/>
  <c r="D149" i="4"/>
  <c r="E149" i="4" s="1"/>
  <c r="R149" i="4" s="1"/>
  <c r="D139" i="4"/>
  <c r="E139" i="4" s="1"/>
  <c r="R139" i="4" s="1"/>
  <c r="D117" i="4"/>
  <c r="E117" i="4" s="1"/>
  <c r="R117" i="4" s="1"/>
  <c r="D107" i="4"/>
  <c r="E107" i="4" s="1"/>
  <c r="R107" i="4" s="1"/>
  <c r="D85" i="4"/>
  <c r="E85" i="4" s="1"/>
  <c r="R85" i="4" s="1"/>
  <c r="D75" i="4"/>
  <c r="E75" i="4" s="1"/>
  <c r="R75" i="4" s="1"/>
  <c r="D53" i="4"/>
  <c r="E53" i="4" s="1"/>
  <c r="R53" i="4" s="1"/>
  <c r="D43" i="4"/>
  <c r="E43" i="4" s="1"/>
  <c r="R43" i="4" s="1"/>
  <c r="D21" i="4"/>
  <c r="E21" i="4" s="1"/>
  <c r="R21" i="4" s="1"/>
  <c r="D10" i="4"/>
  <c r="E10" i="4" s="1"/>
  <c r="R10" i="4" s="1"/>
  <c r="G218" i="4"/>
  <c r="I218" i="4" s="1"/>
  <c r="G202" i="4"/>
  <c r="G186" i="4"/>
  <c r="I186" i="4" s="1"/>
  <c r="G170" i="4"/>
  <c r="G154" i="4"/>
  <c r="I154" i="4" s="1"/>
  <c r="G138" i="4"/>
  <c r="I138" i="4" s="1"/>
  <c r="G115" i="4"/>
  <c r="I115" i="4" s="1"/>
  <c r="G93" i="4"/>
  <c r="I93" i="4" s="1"/>
  <c r="G74" i="4"/>
  <c r="G51" i="4"/>
  <c r="I51" i="4" s="1"/>
  <c r="G29" i="4"/>
  <c r="I29" i="4" s="1"/>
  <c r="G10" i="4"/>
  <c r="H211" i="4"/>
  <c r="I211" i="4" s="1"/>
  <c r="H189" i="4"/>
  <c r="H170" i="4"/>
  <c r="H147" i="4"/>
  <c r="I147" i="4" s="1"/>
  <c r="H125" i="4"/>
  <c r="I125" i="4" s="1"/>
  <c r="H106" i="4"/>
  <c r="I106" i="4" s="1"/>
  <c r="H83" i="4"/>
  <c r="I83" i="4" s="1"/>
  <c r="H61" i="4"/>
  <c r="I61" i="4" s="1"/>
  <c r="H42" i="4"/>
  <c r="H19" i="4"/>
  <c r="K194" i="4"/>
  <c r="M194" i="4" s="1"/>
  <c r="N194" i="4" s="1"/>
  <c r="K119" i="4"/>
  <c r="M119" i="4" s="1"/>
  <c r="N119" i="4" s="1"/>
  <c r="L159" i="4"/>
  <c r="L209" i="4"/>
  <c r="K209" i="4"/>
  <c r="M209" i="4" s="1"/>
  <c r="H209" i="4"/>
  <c r="G209" i="4"/>
  <c r="I209" i="4" s="1"/>
  <c r="L201" i="4"/>
  <c r="M201" i="4" s="1"/>
  <c r="N201" i="4" s="1"/>
  <c r="H201" i="4"/>
  <c r="G201" i="4"/>
  <c r="L193" i="4"/>
  <c r="K193" i="4"/>
  <c r="H193" i="4"/>
  <c r="G193" i="4"/>
  <c r="L185" i="4"/>
  <c r="H185" i="4"/>
  <c r="G185" i="4"/>
  <c r="I185" i="4" s="1"/>
  <c r="L177" i="4"/>
  <c r="K177" i="4"/>
  <c r="M177" i="4" s="1"/>
  <c r="H177" i="4"/>
  <c r="G177" i="4"/>
  <c r="I177" i="4" s="1"/>
  <c r="L169" i="4"/>
  <c r="M169" i="4" s="1"/>
  <c r="N169" i="4" s="1"/>
  <c r="H169" i="4"/>
  <c r="G169" i="4"/>
  <c r="L161" i="4"/>
  <c r="K161" i="4"/>
  <c r="H161" i="4"/>
  <c r="G161" i="4"/>
  <c r="L153" i="4"/>
  <c r="K153" i="4"/>
  <c r="H153" i="4"/>
  <c r="G153" i="4"/>
  <c r="L145" i="4"/>
  <c r="K145" i="4"/>
  <c r="H145" i="4"/>
  <c r="G145" i="4"/>
  <c r="L137" i="4"/>
  <c r="K137" i="4"/>
  <c r="H137" i="4"/>
  <c r="G137" i="4"/>
  <c r="L129" i="4"/>
  <c r="K129" i="4"/>
  <c r="H129" i="4"/>
  <c r="G129" i="4"/>
  <c r="L121" i="4"/>
  <c r="K121" i="4"/>
  <c r="H121" i="4"/>
  <c r="G121" i="4"/>
  <c r="L113" i="4"/>
  <c r="K113" i="4"/>
  <c r="H113" i="4"/>
  <c r="G113" i="4"/>
  <c r="L105" i="4"/>
  <c r="K105" i="4"/>
  <c r="H105" i="4"/>
  <c r="G105" i="4"/>
  <c r="L97" i="4"/>
  <c r="K97" i="4"/>
  <c r="H97" i="4"/>
  <c r="G97" i="4"/>
  <c r="L89" i="4"/>
  <c r="K89" i="4"/>
  <c r="H89" i="4"/>
  <c r="G89" i="4"/>
  <c r="L81" i="4"/>
  <c r="K81" i="4"/>
  <c r="H81" i="4"/>
  <c r="G81" i="4"/>
  <c r="L73" i="4"/>
  <c r="K73" i="4"/>
  <c r="H73" i="4"/>
  <c r="G73" i="4"/>
  <c r="L65" i="4"/>
  <c r="K65" i="4"/>
  <c r="H65" i="4"/>
  <c r="G65" i="4"/>
  <c r="L57" i="4"/>
  <c r="K57" i="4"/>
  <c r="H57" i="4"/>
  <c r="G57" i="4"/>
  <c r="L49" i="4"/>
  <c r="K49" i="4"/>
  <c r="H49" i="4"/>
  <c r="G49" i="4"/>
  <c r="L41" i="4"/>
  <c r="K41" i="4"/>
  <c r="H41" i="4"/>
  <c r="G41" i="4"/>
  <c r="L33" i="4"/>
  <c r="K33" i="4"/>
  <c r="H33" i="4"/>
  <c r="G33" i="4"/>
  <c r="L25" i="4"/>
  <c r="K25" i="4"/>
  <c r="H25" i="4"/>
  <c r="G25" i="4"/>
  <c r="L17" i="4"/>
  <c r="K17" i="4"/>
  <c r="H17" i="4"/>
  <c r="G17" i="4"/>
  <c r="L9" i="4"/>
  <c r="K9" i="4"/>
  <c r="H9" i="4"/>
  <c r="G9" i="4"/>
  <c r="D9" i="4"/>
  <c r="E9" i="4" s="1"/>
  <c r="R9" i="4" s="1"/>
  <c r="D84" i="4"/>
  <c r="E84" i="4" s="1"/>
  <c r="R84" i="4" s="1"/>
  <c r="D74" i="4"/>
  <c r="E74" i="4" s="1"/>
  <c r="R74" i="4" s="1"/>
  <c r="D52" i="4"/>
  <c r="E52" i="4" s="1"/>
  <c r="R52" i="4" s="1"/>
  <c r="D42" i="4"/>
  <c r="E42" i="4" s="1"/>
  <c r="R42" i="4" s="1"/>
  <c r="D20" i="4"/>
  <c r="E20" i="4" s="1"/>
  <c r="R20" i="4" s="1"/>
  <c r="G229" i="4"/>
  <c r="G213" i="4"/>
  <c r="G197" i="4"/>
  <c r="I197" i="4" s="1"/>
  <c r="G181" i="4"/>
  <c r="G165" i="4"/>
  <c r="G149" i="4"/>
  <c r="G133" i="4"/>
  <c r="I133" i="4" s="1"/>
  <c r="G114" i="4"/>
  <c r="I114" i="4" s="1"/>
  <c r="G91" i="4"/>
  <c r="I91" i="4" s="1"/>
  <c r="G69" i="4"/>
  <c r="I69" i="4" s="1"/>
  <c r="G50" i="4"/>
  <c r="I50" i="4" s="1"/>
  <c r="G27" i="4"/>
  <c r="I27" i="4" s="1"/>
  <c r="H229" i="4"/>
  <c r="H210" i="4"/>
  <c r="H187" i="4"/>
  <c r="H165" i="4"/>
  <c r="H146" i="4"/>
  <c r="I146" i="4" s="1"/>
  <c r="H123" i="4"/>
  <c r="I123" i="4" s="1"/>
  <c r="H101" i="4"/>
  <c r="H82" i="4"/>
  <c r="I82" i="4" s="1"/>
  <c r="H59" i="4"/>
  <c r="I59" i="4" s="1"/>
  <c r="H37" i="4"/>
  <c r="H18" i="4"/>
  <c r="I18" i="4" s="1"/>
  <c r="K185" i="4"/>
  <c r="K108" i="4"/>
  <c r="L143" i="4"/>
  <c r="K31" i="4"/>
  <c r="L31" i="4"/>
  <c r="L23" i="4"/>
  <c r="K23" i="4"/>
  <c r="M23" i="4" s="1"/>
  <c r="L15" i="4"/>
  <c r="K15" i="4"/>
  <c r="M15" i="4" s="1"/>
  <c r="N15" i="4" s="1"/>
  <c r="D31" i="4"/>
  <c r="E31" i="4" s="1"/>
  <c r="R31" i="4" s="1"/>
  <c r="D23" i="4"/>
  <c r="E23" i="4" s="1"/>
  <c r="R23" i="4" s="1"/>
  <c r="D15" i="4"/>
  <c r="E15" i="4" s="1"/>
  <c r="R15" i="4" s="1"/>
  <c r="D7" i="4"/>
  <c r="E7" i="4" s="1"/>
  <c r="R7" i="4" s="1"/>
  <c r="G31" i="4"/>
  <c r="G23" i="4"/>
  <c r="G15" i="4"/>
  <c r="G7" i="4"/>
  <c r="H23" i="4"/>
  <c r="H15" i="4"/>
  <c r="H7" i="4"/>
  <c r="M14" i="4"/>
  <c r="D14" i="4"/>
  <c r="E14" i="4" s="1"/>
  <c r="R14" i="4" s="1"/>
  <c r="G14" i="4"/>
  <c r="H14" i="4"/>
  <c r="E84" i="1"/>
  <c r="E83" i="1"/>
  <c r="D91" i="1" s="1"/>
  <c r="D106" i="1"/>
  <c r="R4" i="1"/>
  <c r="R5" i="1"/>
  <c r="R6" i="1"/>
  <c r="R7" i="1"/>
  <c r="R8" i="1"/>
  <c r="R3" i="1"/>
  <c r="A4" i="1"/>
  <c r="A5" i="1"/>
  <c r="A6" i="1"/>
  <c r="A7" i="1"/>
  <c r="A8" i="1"/>
  <c r="A9" i="1"/>
  <c r="A10" i="1"/>
  <c r="A11" i="1"/>
  <c r="A3" i="1"/>
  <c r="D4" i="1"/>
  <c r="D5" i="1"/>
  <c r="D6" i="1"/>
  <c r="D7" i="1"/>
  <c r="D8" i="1"/>
  <c r="D9" i="1"/>
  <c r="D10" i="1"/>
  <c r="D11" i="1"/>
  <c r="D3" i="1"/>
  <c r="H4" i="1"/>
  <c r="H5" i="1"/>
  <c r="H6" i="1"/>
  <c r="H7" i="1"/>
  <c r="H8" i="1"/>
  <c r="H9" i="1"/>
  <c r="H10" i="1"/>
  <c r="H11" i="1"/>
  <c r="H3" i="1"/>
  <c r="X76" i="2" l="1"/>
  <c r="X140" i="2"/>
  <c r="X38" i="2"/>
  <c r="X166" i="2"/>
  <c r="X20" i="2"/>
  <c r="X84" i="2"/>
  <c r="X148" i="2"/>
  <c r="X212" i="2"/>
  <c r="X46" i="2"/>
  <c r="X110" i="2"/>
  <c r="X174" i="2"/>
  <c r="X36" i="2"/>
  <c r="X100" i="2"/>
  <c r="X164" i="2"/>
  <c r="X228" i="2"/>
  <c r="X62" i="2"/>
  <c r="X126" i="2"/>
  <c r="AC8" i="2"/>
  <c r="AC16" i="2"/>
  <c r="AC24" i="2"/>
  <c r="AC32" i="2"/>
  <c r="AC40" i="2"/>
  <c r="AC48" i="2"/>
  <c r="AC56" i="2"/>
  <c r="AC64" i="2"/>
  <c r="AC72" i="2"/>
  <c r="AC80" i="2"/>
  <c r="AC88" i="2"/>
  <c r="AC96" i="2"/>
  <c r="AC104" i="2"/>
  <c r="AC112" i="2"/>
  <c r="AC120" i="2"/>
  <c r="AC128" i="2"/>
  <c r="AC136" i="2"/>
  <c r="AC144" i="2"/>
  <c r="AC152" i="2"/>
  <c r="AC160" i="2"/>
  <c r="AC168" i="2"/>
  <c r="AC176" i="2"/>
  <c r="AC184" i="2"/>
  <c r="AC192" i="2"/>
  <c r="AC200" i="2"/>
  <c r="AC208" i="2"/>
  <c r="AC216" i="2"/>
  <c r="AC224" i="2"/>
  <c r="AC9" i="2"/>
  <c r="AC17" i="2"/>
  <c r="AC25" i="2"/>
  <c r="AC33" i="2"/>
  <c r="AC41" i="2"/>
  <c r="AC49" i="2"/>
  <c r="AC57" i="2"/>
  <c r="AC65" i="2"/>
  <c r="AC73" i="2"/>
  <c r="AC81" i="2"/>
  <c r="AC89" i="2"/>
  <c r="AC97" i="2"/>
  <c r="AC105" i="2"/>
  <c r="AC113" i="2"/>
  <c r="AC121" i="2"/>
  <c r="AC129" i="2"/>
  <c r="AC137" i="2"/>
  <c r="AC145" i="2"/>
  <c r="AC153" i="2"/>
  <c r="AC161" i="2"/>
  <c r="AC169" i="2"/>
  <c r="AC177" i="2"/>
  <c r="AC185" i="2"/>
  <c r="AC193" i="2"/>
  <c r="AC201" i="2"/>
  <c r="AC209" i="2"/>
  <c r="AC217" i="2"/>
  <c r="AC225" i="2"/>
  <c r="AC10" i="2"/>
  <c r="AC18" i="2"/>
  <c r="AC26" i="2"/>
  <c r="AC34" i="2"/>
  <c r="AC42" i="2"/>
  <c r="AC50" i="2"/>
  <c r="AC58" i="2"/>
  <c r="AC66" i="2"/>
  <c r="AC74" i="2"/>
  <c r="AC82" i="2"/>
  <c r="AC90" i="2"/>
  <c r="AC98" i="2"/>
  <c r="AC106" i="2"/>
  <c r="AC114" i="2"/>
  <c r="AC122" i="2"/>
  <c r="AC130" i="2"/>
  <c r="AC138" i="2"/>
  <c r="AC146" i="2"/>
  <c r="AC154" i="2"/>
  <c r="AC162" i="2"/>
  <c r="AC170" i="2"/>
  <c r="AC178" i="2"/>
  <c r="AC186" i="2"/>
  <c r="AC194" i="2"/>
  <c r="AC202" i="2"/>
  <c r="AC210" i="2"/>
  <c r="AC218" i="2"/>
  <c r="AC226" i="2"/>
  <c r="AC11" i="2"/>
  <c r="AC19" i="2"/>
  <c r="AC27" i="2"/>
  <c r="AC35" i="2"/>
  <c r="AC43" i="2"/>
  <c r="AC51" i="2"/>
  <c r="AC59" i="2"/>
  <c r="AC67" i="2"/>
  <c r="AC75" i="2"/>
  <c r="AC83" i="2"/>
  <c r="AC91" i="2"/>
  <c r="AC99" i="2"/>
  <c r="AC107" i="2"/>
  <c r="AC115" i="2"/>
  <c r="AC123" i="2"/>
  <c r="AC131" i="2"/>
  <c r="AC139" i="2"/>
  <c r="AC147" i="2"/>
  <c r="AC155" i="2"/>
  <c r="AC163" i="2"/>
  <c r="AC171" i="2"/>
  <c r="AC179" i="2"/>
  <c r="AC187" i="2"/>
  <c r="AC195" i="2"/>
  <c r="AC203" i="2"/>
  <c r="AC211" i="2"/>
  <c r="AC219" i="2"/>
  <c r="AC227" i="2"/>
  <c r="AC12" i="2"/>
  <c r="AC20" i="2"/>
  <c r="AC28" i="2"/>
  <c r="AC36" i="2"/>
  <c r="AC44" i="2"/>
  <c r="AC52" i="2"/>
  <c r="AC60" i="2"/>
  <c r="AC68" i="2"/>
  <c r="AC76" i="2"/>
  <c r="AC84" i="2"/>
  <c r="AC92" i="2"/>
  <c r="AC100" i="2"/>
  <c r="AC108" i="2"/>
  <c r="AC116" i="2"/>
  <c r="AC124" i="2"/>
  <c r="AC132" i="2"/>
  <c r="AC140" i="2"/>
  <c r="AC148" i="2"/>
  <c r="AC156" i="2"/>
  <c r="AC164" i="2"/>
  <c r="AC172" i="2"/>
  <c r="AC180" i="2"/>
  <c r="AC188" i="2"/>
  <c r="AC196" i="2"/>
  <c r="AC204" i="2"/>
  <c r="AC212" i="2"/>
  <c r="AC220" i="2"/>
  <c r="AC228" i="2"/>
  <c r="AC13" i="2"/>
  <c r="AC21" i="2"/>
  <c r="AC29" i="2"/>
  <c r="AC37" i="2"/>
  <c r="AC45" i="2"/>
  <c r="AC53" i="2"/>
  <c r="AC61" i="2"/>
  <c r="AC69" i="2"/>
  <c r="AC77" i="2"/>
  <c r="AC85" i="2"/>
  <c r="AC93" i="2"/>
  <c r="AC101" i="2"/>
  <c r="AC109" i="2"/>
  <c r="AC117" i="2"/>
  <c r="AC125" i="2"/>
  <c r="AC133" i="2"/>
  <c r="AC141" i="2"/>
  <c r="AC149" i="2"/>
  <c r="AC157" i="2"/>
  <c r="AC165" i="2"/>
  <c r="AC173" i="2"/>
  <c r="AC181" i="2"/>
  <c r="AC189" i="2"/>
  <c r="AC197" i="2"/>
  <c r="AC205" i="2"/>
  <c r="AC213" i="2"/>
  <c r="AC221" i="2"/>
  <c r="AC229" i="2"/>
  <c r="AC6" i="2"/>
  <c r="AC14" i="2"/>
  <c r="AC22" i="2"/>
  <c r="AC30" i="2"/>
  <c r="AC38" i="2"/>
  <c r="AC46" i="2"/>
  <c r="AC54" i="2"/>
  <c r="AC62" i="2"/>
  <c r="AC70" i="2"/>
  <c r="AC78" i="2"/>
  <c r="AC86" i="2"/>
  <c r="AC94" i="2"/>
  <c r="AC102" i="2"/>
  <c r="AC110" i="2"/>
  <c r="AC118" i="2"/>
  <c r="AC126" i="2"/>
  <c r="AC134" i="2"/>
  <c r="AC142" i="2"/>
  <c r="AC150" i="2"/>
  <c r="AC158" i="2"/>
  <c r="AC166" i="2"/>
  <c r="AC174" i="2"/>
  <c r="AC182" i="2"/>
  <c r="AC190" i="2"/>
  <c r="AC198" i="2"/>
  <c r="AC206" i="2"/>
  <c r="AC214" i="2"/>
  <c r="AC222" i="2"/>
  <c r="AC7" i="2"/>
  <c r="AC15" i="2"/>
  <c r="AC23" i="2"/>
  <c r="AC31" i="2"/>
  <c r="AC39" i="2"/>
  <c r="AC47" i="2"/>
  <c r="AC55" i="2"/>
  <c r="AC63" i="2"/>
  <c r="AC71" i="2"/>
  <c r="AC79" i="2"/>
  <c r="AC87" i="2"/>
  <c r="AC95" i="2"/>
  <c r="AC103" i="2"/>
  <c r="AC111" i="2"/>
  <c r="AC119" i="2"/>
  <c r="AC127" i="2"/>
  <c r="AC135" i="2"/>
  <c r="AC143" i="2"/>
  <c r="AC151" i="2"/>
  <c r="AC159" i="2"/>
  <c r="AC167" i="2"/>
  <c r="AC175" i="2"/>
  <c r="AC183" i="2"/>
  <c r="AC191" i="2"/>
  <c r="AC199" i="2"/>
  <c r="AC207" i="2"/>
  <c r="AC215" i="2"/>
  <c r="AC223" i="2"/>
  <c r="X22" i="2"/>
  <c r="X150" i="2"/>
  <c r="X12" i="2"/>
  <c r="X204" i="2"/>
  <c r="X102" i="2"/>
  <c r="I25" i="4"/>
  <c r="I41" i="4"/>
  <c r="I57" i="4"/>
  <c r="I73" i="4"/>
  <c r="I89" i="4"/>
  <c r="I105" i="4"/>
  <c r="I121" i="4"/>
  <c r="I137" i="4"/>
  <c r="I153" i="4"/>
  <c r="I169" i="4"/>
  <c r="I19" i="4"/>
  <c r="M26" i="4"/>
  <c r="N26" i="4" s="1"/>
  <c r="M66" i="4"/>
  <c r="M106" i="4"/>
  <c r="N106" i="4" s="1"/>
  <c r="M146" i="4"/>
  <c r="N146" i="4" s="1"/>
  <c r="I203" i="4"/>
  <c r="M43" i="4"/>
  <c r="N43" i="4" s="1"/>
  <c r="M75" i="4"/>
  <c r="M115" i="4"/>
  <c r="M147" i="4"/>
  <c r="N147" i="4" s="1"/>
  <c r="M179" i="4"/>
  <c r="N179" i="4" s="1"/>
  <c r="Q179" i="4" s="1"/>
  <c r="M211" i="4"/>
  <c r="N211" i="4" s="1"/>
  <c r="I35" i="4"/>
  <c r="M140" i="4"/>
  <c r="I98" i="4"/>
  <c r="I227" i="4"/>
  <c r="M40" i="4"/>
  <c r="M104" i="4"/>
  <c r="M225" i="4"/>
  <c r="N225" i="4" s="1"/>
  <c r="Q225" i="4" s="1"/>
  <c r="I141" i="4"/>
  <c r="Q21" i="4"/>
  <c r="N6" i="4"/>
  <c r="Q169" i="4"/>
  <c r="I75" i="4"/>
  <c r="N155" i="4"/>
  <c r="Q155" i="4" s="1"/>
  <c r="N187" i="4"/>
  <c r="N219" i="4"/>
  <c r="Q219" i="4" s="1"/>
  <c r="M36" i="4"/>
  <c r="N36" i="4" s="1"/>
  <c r="Q36" i="4" s="1"/>
  <c r="M52" i="4"/>
  <c r="N52" i="4" s="1"/>
  <c r="M124" i="4"/>
  <c r="N124" i="4" s="1"/>
  <c r="Q124" i="4" s="1"/>
  <c r="N197" i="4"/>
  <c r="Q197" i="4" s="1"/>
  <c r="M221" i="4"/>
  <c r="N221" i="4" s="1"/>
  <c r="Q221" i="4" s="1"/>
  <c r="I226" i="4"/>
  <c r="I54" i="4"/>
  <c r="I8" i="4"/>
  <c r="M16" i="4"/>
  <c r="N16" i="4" s="1"/>
  <c r="Q16" i="4" s="1"/>
  <c r="I72" i="4"/>
  <c r="I136" i="4"/>
  <c r="M200" i="4"/>
  <c r="N200" i="4" s="1"/>
  <c r="I14" i="4"/>
  <c r="N209" i="4"/>
  <c r="Q209" i="4" s="1"/>
  <c r="M154" i="4"/>
  <c r="N154" i="4" s="1"/>
  <c r="Q154" i="4" s="1"/>
  <c r="I45" i="4"/>
  <c r="N117" i="4"/>
  <c r="Q117" i="4" s="1"/>
  <c r="I66" i="4"/>
  <c r="N39" i="4"/>
  <c r="I55" i="4"/>
  <c r="M71" i="4"/>
  <c r="N71" i="4" s="1"/>
  <c r="Q71" i="4" s="1"/>
  <c r="M95" i="4"/>
  <c r="N95" i="4" s="1"/>
  <c r="Q95" i="4" s="1"/>
  <c r="I151" i="4"/>
  <c r="N175" i="4"/>
  <c r="Q175" i="4" s="1"/>
  <c r="I191" i="4"/>
  <c r="I215" i="4"/>
  <c r="N86" i="4"/>
  <c r="Q86" i="4" s="1"/>
  <c r="I102" i="4"/>
  <c r="M110" i="4"/>
  <c r="N110" i="4" s="1"/>
  <c r="I126" i="4"/>
  <c r="I166" i="4"/>
  <c r="I206" i="4"/>
  <c r="M185" i="4"/>
  <c r="I23" i="4"/>
  <c r="I210" i="4"/>
  <c r="I17" i="4"/>
  <c r="I33" i="4"/>
  <c r="I49" i="4"/>
  <c r="I65" i="4"/>
  <c r="I81" i="4"/>
  <c r="I202" i="4"/>
  <c r="Q202" i="4" s="1"/>
  <c r="N34" i="4"/>
  <c r="I139" i="4"/>
  <c r="M27" i="4"/>
  <c r="M59" i="4"/>
  <c r="N59" i="4" s="1"/>
  <c r="M91" i="4"/>
  <c r="M131" i="4"/>
  <c r="N131" i="4" s="1"/>
  <c r="M163" i="4"/>
  <c r="N163" i="4" s="1"/>
  <c r="Q163" i="4" s="1"/>
  <c r="M195" i="4"/>
  <c r="N195" i="4" s="1"/>
  <c r="Q195" i="4" s="1"/>
  <c r="M227" i="4"/>
  <c r="N227" i="4" s="1"/>
  <c r="Q227" i="4" s="1"/>
  <c r="I109" i="4"/>
  <c r="Q109" i="4" s="1"/>
  <c r="I188" i="4"/>
  <c r="M92" i="4"/>
  <c r="N92" i="4" s="1"/>
  <c r="M79" i="4"/>
  <c r="N79" i="4" s="1"/>
  <c r="M54" i="4"/>
  <c r="N54" i="4" s="1"/>
  <c r="Q54" i="4" s="1"/>
  <c r="I198" i="4"/>
  <c r="I24" i="4"/>
  <c r="M72" i="4"/>
  <c r="I88" i="4"/>
  <c r="M136" i="4"/>
  <c r="I152" i="4"/>
  <c r="M216" i="4"/>
  <c r="N216" i="4" s="1"/>
  <c r="Q216" i="4" s="1"/>
  <c r="I165" i="4"/>
  <c r="N74" i="4"/>
  <c r="N170" i="4"/>
  <c r="N37" i="4"/>
  <c r="Q37" i="4" s="1"/>
  <c r="I181" i="4"/>
  <c r="I171" i="4"/>
  <c r="M35" i="4"/>
  <c r="N35" i="4" s="1"/>
  <c r="M67" i="4"/>
  <c r="N67" i="4" s="1"/>
  <c r="M107" i="4"/>
  <c r="N107" i="4" s="1"/>
  <c r="M139" i="4"/>
  <c r="N139" i="4" s="1"/>
  <c r="Q139" i="4" s="1"/>
  <c r="M171" i="4"/>
  <c r="M203" i="4"/>
  <c r="N203" i="4" s="1"/>
  <c r="Q203" i="4" s="1"/>
  <c r="I13" i="4"/>
  <c r="I220" i="4"/>
  <c r="M28" i="4"/>
  <c r="N28" i="4" s="1"/>
  <c r="Q28" i="4" s="1"/>
  <c r="I68" i="4"/>
  <c r="I84" i="4"/>
  <c r="M116" i="4"/>
  <c r="N116" i="4" s="1"/>
  <c r="Q116" i="4" s="1"/>
  <c r="M132" i="4"/>
  <c r="N132" i="4" s="1"/>
  <c r="M205" i="4"/>
  <c r="N205" i="4" s="1"/>
  <c r="M24" i="4"/>
  <c r="M88" i="4"/>
  <c r="M152" i="4"/>
  <c r="M168" i="4"/>
  <c r="N168" i="4" s="1"/>
  <c r="I225" i="4"/>
  <c r="Q45" i="4"/>
  <c r="Q61" i="4"/>
  <c r="N23" i="4"/>
  <c r="Q23" i="4" s="1"/>
  <c r="Q123" i="4"/>
  <c r="I31" i="4"/>
  <c r="I149" i="4"/>
  <c r="I97" i="4"/>
  <c r="I113" i="4"/>
  <c r="I129" i="4"/>
  <c r="I145" i="4"/>
  <c r="I161" i="4"/>
  <c r="M193" i="4"/>
  <c r="N193" i="4" s="1"/>
  <c r="M10" i="4"/>
  <c r="N10" i="4" s="1"/>
  <c r="M50" i="4"/>
  <c r="N50" i="4" s="1"/>
  <c r="Q50" i="4" s="1"/>
  <c r="M90" i="4"/>
  <c r="N90" i="4" s="1"/>
  <c r="Q90" i="4" s="1"/>
  <c r="M122" i="4"/>
  <c r="N122" i="4" s="1"/>
  <c r="I117" i="4"/>
  <c r="M19" i="4"/>
  <c r="N19" i="4" s="1"/>
  <c r="Q19" i="4" s="1"/>
  <c r="I172" i="4"/>
  <c r="I12" i="4"/>
  <c r="I44" i="4"/>
  <c r="I60" i="4"/>
  <c r="Q60" i="4" s="1"/>
  <c r="I116" i="4"/>
  <c r="I132" i="4"/>
  <c r="Q132" i="4" s="1"/>
  <c r="M148" i="4"/>
  <c r="N148" i="4" s="1"/>
  <c r="Q148" i="4" s="1"/>
  <c r="M173" i="4"/>
  <c r="N173" i="4" s="1"/>
  <c r="M213" i="4"/>
  <c r="N213" i="4" s="1"/>
  <c r="I85" i="4"/>
  <c r="M135" i="4"/>
  <c r="N135" i="4" s="1"/>
  <c r="M174" i="4"/>
  <c r="N174" i="4" s="1"/>
  <c r="I214" i="4"/>
  <c r="I22" i="4"/>
  <c r="I38" i="4"/>
  <c r="I70" i="4"/>
  <c r="I110" i="4"/>
  <c r="N150" i="4"/>
  <c r="I158" i="4"/>
  <c r="I222" i="4"/>
  <c r="Q222" i="4" s="1"/>
  <c r="M32" i="4"/>
  <c r="N32" i="4" s="1"/>
  <c r="I48" i="4"/>
  <c r="Q48" i="4" s="1"/>
  <c r="M96" i="4"/>
  <c r="N96" i="4" s="1"/>
  <c r="I112" i="4"/>
  <c r="Q112" i="4" s="1"/>
  <c r="I176" i="4"/>
  <c r="I200" i="4"/>
  <c r="Q200" i="4" s="1"/>
  <c r="M224" i="4"/>
  <c r="N224" i="4" s="1"/>
  <c r="I26" i="4"/>
  <c r="Q26" i="4" s="1"/>
  <c r="I42" i="4"/>
  <c r="N14" i="4"/>
  <c r="Q14" i="4" s="1"/>
  <c r="N177" i="4"/>
  <c r="Q177" i="4" s="1"/>
  <c r="I74" i="4"/>
  <c r="N27" i="4"/>
  <c r="Q27" i="4" s="1"/>
  <c r="Q59" i="4"/>
  <c r="N91" i="4"/>
  <c r="Q91" i="4" s="1"/>
  <c r="M172" i="4"/>
  <c r="N172" i="4" s="1"/>
  <c r="Q172" i="4" s="1"/>
  <c r="I173" i="4"/>
  <c r="N69" i="4"/>
  <c r="Q69" i="4" s="1"/>
  <c r="N149" i="4"/>
  <c r="I130" i="4"/>
  <c r="N127" i="4"/>
  <c r="Q127" i="4" s="1"/>
  <c r="N151" i="4"/>
  <c r="Q151" i="4" s="1"/>
  <c r="M191" i="4"/>
  <c r="N191" i="4" s="1"/>
  <c r="Q191" i="4" s="1"/>
  <c r="I131" i="4"/>
  <c r="N126" i="4"/>
  <c r="Q126" i="4" s="1"/>
  <c r="N134" i="4"/>
  <c r="Q134" i="4" s="1"/>
  <c r="E67" i="4"/>
  <c r="R67" i="4" s="1"/>
  <c r="E58" i="4"/>
  <c r="R58" i="4" s="1"/>
  <c r="N72" i="4"/>
  <c r="Q72" i="4" s="1"/>
  <c r="N136" i="4"/>
  <c r="Q136" i="4" s="1"/>
  <c r="Q142" i="4"/>
  <c r="M31" i="4"/>
  <c r="N31" i="4" s="1"/>
  <c r="Q31" i="4" s="1"/>
  <c r="M17" i="4"/>
  <c r="N17" i="4" s="1"/>
  <c r="Q17" i="4" s="1"/>
  <c r="M33" i="4"/>
  <c r="N33" i="4" s="1"/>
  <c r="Q33" i="4" s="1"/>
  <c r="M49" i="4"/>
  <c r="N49" i="4" s="1"/>
  <c r="Q49" i="4" s="1"/>
  <c r="M65" i="4"/>
  <c r="N65" i="4" s="1"/>
  <c r="M81" i="4"/>
  <c r="N81" i="4" s="1"/>
  <c r="M97" i="4"/>
  <c r="N97" i="4" s="1"/>
  <c r="Q97" i="4" s="1"/>
  <c r="M113" i="4"/>
  <c r="N113" i="4" s="1"/>
  <c r="Q113" i="4" s="1"/>
  <c r="M129" i="4"/>
  <c r="N129" i="4" s="1"/>
  <c r="Q129" i="4" s="1"/>
  <c r="M145" i="4"/>
  <c r="N145" i="4" s="1"/>
  <c r="Q145" i="4" s="1"/>
  <c r="M161" i="4"/>
  <c r="N161" i="4" s="1"/>
  <c r="Q161" i="4" s="1"/>
  <c r="I201" i="4"/>
  <c r="Q201" i="4" s="1"/>
  <c r="M18" i="4"/>
  <c r="N18" i="4" s="1"/>
  <c r="Q18" i="4" s="1"/>
  <c r="M58" i="4"/>
  <c r="N58" i="4" s="1"/>
  <c r="Q58" i="4" s="1"/>
  <c r="M98" i="4"/>
  <c r="N98" i="4" s="1"/>
  <c r="Q98" i="4" s="1"/>
  <c r="M138" i="4"/>
  <c r="N138" i="4" s="1"/>
  <c r="Q138" i="4" s="1"/>
  <c r="N186" i="4"/>
  <c r="Q186" i="4" s="1"/>
  <c r="Q130" i="4"/>
  <c r="I204" i="4"/>
  <c r="M12" i="4"/>
  <c r="N12" i="4" s="1"/>
  <c r="Q12" i="4" s="1"/>
  <c r="M44" i="4"/>
  <c r="N44" i="4" s="1"/>
  <c r="Q44" i="4" s="1"/>
  <c r="M76" i="4"/>
  <c r="N76" i="4" s="1"/>
  <c r="Q76" i="4" s="1"/>
  <c r="I100" i="4"/>
  <c r="M196" i="4"/>
  <c r="N196" i="4" s="1"/>
  <c r="Q196" i="4" s="1"/>
  <c r="M220" i="4"/>
  <c r="N220" i="4" s="1"/>
  <c r="Q220" i="4" s="1"/>
  <c r="I189" i="4"/>
  <c r="Q189" i="4" s="1"/>
  <c r="M29" i="4"/>
  <c r="N29" i="4" s="1"/>
  <c r="Q29" i="4" s="1"/>
  <c r="M181" i="4"/>
  <c r="N181" i="4" s="1"/>
  <c r="Q181" i="4" s="1"/>
  <c r="Q85" i="4"/>
  <c r="I87" i="4"/>
  <c r="I167" i="4"/>
  <c r="Q167" i="4" s="1"/>
  <c r="I207" i="4"/>
  <c r="M214" i="4"/>
  <c r="N214" i="4" s="1"/>
  <c r="M38" i="4"/>
  <c r="N38" i="4" s="1"/>
  <c r="Q38" i="4" s="1"/>
  <c r="I62" i="4"/>
  <c r="I150" i="4"/>
  <c r="M8" i="4"/>
  <c r="N8" i="4" s="1"/>
  <c r="I64" i="4"/>
  <c r="I128" i="4"/>
  <c r="Q176" i="4"/>
  <c r="I192" i="4"/>
  <c r="Q35" i="4"/>
  <c r="Q67" i="4"/>
  <c r="Q107" i="4"/>
  <c r="N171" i="4"/>
  <c r="Q171" i="4" s="1"/>
  <c r="I205" i="4"/>
  <c r="Q205" i="4" s="1"/>
  <c r="M159" i="4"/>
  <c r="N159" i="4" s="1"/>
  <c r="M199" i="4"/>
  <c r="N199" i="4" s="1"/>
  <c r="Q110" i="4"/>
  <c r="M182" i="4"/>
  <c r="N182" i="4" s="1"/>
  <c r="Q182" i="4" s="1"/>
  <c r="E35" i="4"/>
  <c r="R35" i="4" s="1"/>
  <c r="N24" i="4"/>
  <c r="I40" i="4"/>
  <c r="N88" i="4"/>
  <c r="I104" i="4"/>
  <c r="N152" i="4"/>
  <c r="Q152" i="4" s="1"/>
  <c r="M217" i="4"/>
  <c r="N217" i="4" s="1"/>
  <c r="N133" i="4"/>
  <c r="Q133" i="4" s="1"/>
  <c r="I213" i="4"/>
  <c r="I9" i="4"/>
  <c r="N66" i="4"/>
  <c r="Q66" i="4" s="1"/>
  <c r="Q106" i="4"/>
  <c r="Q146" i="4"/>
  <c r="I11" i="4"/>
  <c r="I187" i="4"/>
  <c r="Q187" i="4" s="1"/>
  <c r="I20" i="4"/>
  <c r="I52" i="4"/>
  <c r="N100" i="4"/>
  <c r="M156" i="4"/>
  <c r="N156" i="4" s="1"/>
  <c r="Q156" i="4" s="1"/>
  <c r="M180" i="4"/>
  <c r="N180" i="4" s="1"/>
  <c r="Q180" i="4" s="1"/>
  <c r="Q228" i="4"/>
  <c r="M77" i="4"/>
  <c r="N77" i="4" s="1"/>
  <c r="Q77" i="4" s="1"/>
  <c r="M157" i="4"/>
  <c r="N157" i="4" s="1"/>
  <c r="Q157" i="4" s="1"/>
  <c r="N229" i="4"/>
  <c r="I103" i="4"/>
  <c r="M111" i="4"/>
  <c r="N111" i="4" s="1"/>
  <c r="Q111" i="4" s="1"/>
  <c r="I183" i="4"/>
  <c r="Q183" i="4" s="1"/>
  <c r="M207" i="4"/>
  <c r="N207" i="4" s="1"/>
  <c r="I122" i="4"/>
  <c r="I30" i="4"/>
  <c r="Q30" i="4" s="1"/>
  <c r="M46" i="4"/>
  <c r="N46" i="4" s="1"/>
  <c r="I78" i="4"/>
  <c r="Q78" i="4" s="1"/>
  <c r="M118" i="4"/>
  <c r="N118" i="4" s="1"/>
  <c r="I142" i="4"/>
  <c r="I16" i="4"/>
  <c r="N64" i="4"/>
  <c r="Q64" i="4" s="1"/>
  <c r="I80" i="4"/>
  <c r="N128" i="4"/>
  <c r="I144" i="4"/>
  <c r="I168" i="4"/>
  <c r="Q168" i="4" s="1"/>
  <c r="N192" i="4"/>
  <c r="I208" i="4"/>
  <c r="Q83" i="4"/>
  <c r="Q52" i="4"/>
  <c r="Q39" i="4"/>
  <c r="I7" i="4"/>
  <c r="Q7" i="4" s="1"/>
  <c r="M108" i="4"/>
  <c r="N108" i="4" s="1"/>
  <c r="I229" i="4"/>
  <c r="N218" i="4"/>
  <c r="Q218" i="4" s="1"/>
  <c r="I34" i="4"/>
  <c r="Q34" i="4" s="1"/>
  <c r="Q43" i="4"/>
  <c r="N75" i="4"/>
  <c r="Q75" i="4" s="1"/>
  <c r="N115" i="4"/>
  <c r="Q115" i="4" s="1"/>
  <c r="Q147" i="4"/>
  <c r="Q211" i="4"/>
  <c r="N47" i="4"/>
  <c r="Q47" i="4" s="1"/>
  <c r="I99" i="4"/>
  <c r="N84" i="4"/>
  <c r="I108" i="4"/>
  <c r="N140" i="4"/>
  <c r="M204" i="4"/>
  <c r="N204" i="4" s="1"/>
  <c r="Q204" i="4" s="1"/>
  <c r="I37" i="4"/>
  <c r="N165" i="4"/>
  <c r="Q165" i="4" s="1"/>
  <c r="I39" i="4"/>
  <c r="M55" i="4"/>
  <c r="N55" i="4" s="1"/>
  <c r="Q55" i="4" s="1"/>
  <c r="M87" i="4"/>
  <c r="N87" i="4" s="1"/>
  <c r="M143" i="4"/>
  <c r="N143" i="4" s="1"/>
  <c r="Q143" i="4" s="1"/>
  <c r="I159" i="4"/>
  <c r="I175" i="4"/>
  <c r="I199" i="4"/>
  <c r="M215" i="4"/>
  <c r="N215" i="4" s="1"/>
  <c r="Q215" i="4" s="1"/>
  <c r="N223" i="4"/>
  <c r="Q223" i="4" s="1"/>
  <c r="N22" i="4"/>
  <c r="M62" i="4"/>
  <c r="N62" i="4" s="1"/>
  <c r="Q62" i="4" s="1"/>
  <c r="M94" i="4"/>
  <c r="N94" i="4" s="1"/>
  <c r="Q94" i="4" s="1"/>
  <c r="N102" i="4"/>
  <c r="Q102" i="4" s="1"/>
  <c r="N166" i="4"/>
  <c r="Q166" i="4" s="1"/>
  <c r="I190" i="4"/>
  <c r="Q190" i="4" s="1"/>
  <c r="M206" i="4"/>
  <c r="N206" i="4" s="1"/>
  <c r="Q206" i="4" s="1"/>
  <c r="N40" i="4"/>
  <c r="I56" i="4"/>
  <c r="Q56" i="4" s="1"/>
  <c r="N104" i="4"/>
  <c r="I120" i="4"/>
  <c r="Q120" i="4" s="1"/>
  <c r="M184" i="4"/>
  <c r="N184" i="4" s="1"/>
  <c r="I217" i="4"/>
  <c r="N99" i="4"/>
  <c r="Q210" i="4"/>
  <c r="Q212" i="4"/>
  <c r="Q226" i="4"/>
  <c r="Q194" i="4"/>
  <c r="I15" i="4"/>
  <c r="Q15" i="4" s="1"/>
  <c r="N185" i="4"/>
  <c r="Q185" i="4" s="1"/>
  <c r="M9" i="4"/>
  <c r="N9" i="4" s="1"/>
  <c r="Q9" i="4" s="1"/>
  <c r="M25" i="4"/>
  <c r="N25" i="4" s="1"/>
  <c r="Q25" i="4" s="1"/>
  <c r="M41" i="4"/>
  <c r="N41" i="4" s="1"/>
  <c r="Q41" i="4" s="1"/>
  <c r="M57" i="4"/>
  <c r="N57" i="4" s="1"/>
  <c r="Q57" i="4" s="1"/>
  <c r="M73" i="4"/>
  <c r="N73" i="4" s="1"/>
  <c r="Q73" i="4" s="1"/>
  <c r="M89" i="4"/>
  <c r="N89" i="4" s="1"/>
  <c r="Q89" i="4" s="1"/>
  <c r="M105" i="4"/>
  <c r="N105" i="4" s="1"/>
  <c r="Q105" i="4" s="1"/>
  <c r="M121" i="4"/>
  <c r="N121" i="4" s="1"/>
  <c r="Q121" i="4" s="1"/>
  <c r="M137" i="4"/>
  <c r="N137" i="4" s="1"/>
  <c r="M153" i="4"/>
  <c r="N153" i="4" s="1"/>
  <c r="Q153" i="4" s="1"/>
  <c r="I193" i="4"/>
  <c r="I10" i="4"/>
  <c r="I170" i="4"/>
  <c r="Q170" i="4" s="1"/>
  <c r="M42" i="4"/>
  <c r="N42" i="4" s="1"/>
  <c r="M82" i="4"/>
  <c r="N82" i="4" s="1"/>
  <c r="Q82" i="4" s="1"/>
  <c r="M114" i="4"/>
  <c r="N114" i="4" s="1"/>
  <c r="Q114" i="4" s="1"/>
  <c r="I53" i="4"/>
  <c r="M11" i="4"/>
  <c r="N11" i="4" s="1"/>
  <c r="N141" i="4"/>
  <c r="I140" i="4"/>
  <c r="M20" i="4"/>
  <c r="N20" i="4" s="1"/>
  <c r="Q20" i="4" s="1"/>
  <c r="M68" i="4"/>
  <c r="N68" i="4" s="1"/>
  <c r="Q68" i="4" s="1"/>
  <c r="I92" i="4"/>
  <c r="Q92" i="4" s="1"/>
  <c r="M164" i="4"/>
  <c r="N164" i="4" s="1"/>
  <c r="Q164" i="4" s="1"/>
  <c r="M188" i="4"/>
  <c r="N188" i="4" s="1"/>
  <c r="Q188" i="4" s="1"/>
  <c r="I101" i="4"/>
  <c r="Q101" i="4" s="1"/>
  <c r="M13" i="4"/>
  <c r="N13" i="4" s="1"/>
  <c r="Q13" i="4" s="1"/>
  <c r="M53" i="4"/>
  <c r="N53" i="4" s="1"/>
  <c r="M93" i="4"/>
  <c r="N93" i="4" s="1"/>
  <c r="Q93" i="4" s="1"/>
  <c r="M125" i="4"/>
  <c r="N125" i="4" s="1"/>
  <c r="Q125" i="4" s="1"/>
  <c r="M63" i="4"/>
  <c r="N63" i="4" s="1"/>
  <c r="Q63" i="4" s="1"/>
  <c r="I79" i="4"/>
  <c r="Q79" i="4" s="1"/>
  <c r="M103" i="4"/>
  <c r="N103" i="4" s="1"/>
  <c r="Q103" i="4" s="1"/>
  <c r="I119" i="4"/>
  <c r="Q119" i="4" s="1"/>
  <c r="I135" i="4"/>
  <c r="I174" i="4"/>
  <c r="M198" i="4"/>
  <c r="N198" i="4" s="1"/>
  <c r="I6" i="4"/>
  <c r="I46" i="4"/>
  <c r="M70" i="4"/>
  <c r="N70" i="4" s="1"/>
  <c r="Q70" i="4" s="1"/>
  <c r="I118" i="4"/>
  <c r="M158" i="4"/>
  <c r="N158" i="4" s="1"/>
  <c r="I32" i="4"/>
  <c r="M80" i="4"/>
  <c r="N80" i="4" s="1"/>
  <c r="I96" i="4"/>
  <c r="M144" i="4"/>
  <c r="N144" i="4" s="1"/>
  <c r="M160" i="4"/>
  <c r="N160" i="4" s="1"/>
  <c r="Q160" i="4" s="1"/>
  <c r="I184" i="4"/>
  <c r="M208" i="4"/>
  <c r="N208" i="4" s="1"/>
  <c r="I224" i="4"/>
  <c r="D108" i="1"/>
  <c r="Q137" i="4" l="1"/>
  <c r="Q128" i="4"/>
  <c r="Q131" i="4"/>
  <c r="Q122" i="4"/>
  <c r="Q144" i="4"/>
  <c r="Q42" i="4"/>
  <c r="Q81" i="4"/>
  <c r="Q174" i="4"/>
  <c r="Q207" i="4"/>
  <c r="Q198" i="4"/>
  <c r="Q104" i="4"/>
  <c r="Q87" i="4"/>
  <c r="Q84" i="4"/>
  <c r="Q88" i="4"/>
  <c r="Q8" i="4"/>
  <c r="Q65" i="4"/>
  <c r="Q224" i="4"/>
  <c r="Q6" i="4"/>
  <c r="Q80" i="4"/>
  <c r="Q53" i="4"/>
  <c r="Q149" i="4"/>
  <c r="Q141" i="4"/>
  <c r="Q24" i="4"/>
  <c r="Q74" i="4"/>
  <c r="Q214" i="4"/>
  <c r="Q173" i="4"/>
  <c r="Q184" i="4"/>
  <c r="Q140" i="4"/>
  <c r="Q32" i="4"/>
  <c r="Q100" i="4"/>
  <c r="Q217" i="4"/>
  <c r="Q150" i="4"/>
  <c r="Q135" i="4"/>
  <c r="Q40" i="4"/>
  <c r="Q192" i="4"/>
  <c r="Q118" i="4"/>
  <c r="Q10" i="4"/>
  <c r="Q22" i="4"/>
  <c r="Q158" i="4"/>
  <c r="Q11" i="4"/>
  <c r="Q108" i="4"/>
  <c r="Q229" i="4"/>
  <c r="Q199" i="4"/>
  <c r="Q193" i="4"/>
  <c r="Q208" i="4"/>
  <c r="Q99" i="4"/>
  <c r="Q46" i="4"/>
  <c r="Q159" i="4"/>
  <c r="Q96" i="4"/>
  <c r="Q213" i="4"/>
</calcChain>
</file>

<file path=xl/sharedStrings.xml><?xml version="1.0" encoding="utf-8"?>
<sst xmlns="http://schemas.openxmlformats.org/spreadsheetml/2006/main" count="198" uniqueCount="105">
  <si>
    <t>Temp C</t>
  </si>
  <si>
    <t>specific heat kJ/kg K</t>
  </si>
  <si>
    <t>density kg/m3</t>
  </si>
  <si>
    <t>k (w/(mk))</t>
  </si>
  <si>
    <t>viscosity (mPa sec)</t>
  </si>
  <si>
    <t>viscosity (Pa s)</t>
  </si>
  <si>
    <t>specific heat J/kgK</t>
  </si>
  <si>
    <t>Temp K</t>
  </si>
  <si>
    <t>Temp (K)</t>
  </si>
  <si>
    <t>cp (J/kgK)</t>
  </si>
  <si>
    <t>thermal conductivity (W/mK)</t>
  </si>
  <si>
    <t xml:space="preserve"># Time        </t>
  </si>
  <si>
    <t># Region type : patch oil_to_sphere</t>
  </si>
  <si>
    <t># Faces       : 360</t>
  </si>
  <si>
    <t># Area        : 2.795956e-03</t>
  </si>
  <si>
    <t># Scale factor: 1.000000e+00</t>
  </si>
  <si>
    <t>areaAverage(T)</t>
  </si>
  <si>
    <t>areaAverage(heatTransferCoeff(T))</t>
  </si>
  <si>
    <t>time</t>
  </si>
  <si>
    <t>wallHeatFlux</t>
  </si>
  <si>
    <t>surf temp</t>
  </si>
  <si>
    <t>area</t>
  </si>
  <si>
    <t xml:space="preserve">m^2 </t>
  </si>
  <si>
    <t>h</t>
  </si>
  <si>
    <t>tfluid</t>
  </si>
  <si>
    <t>K</t>
  </si>
  <si>
    <t>Surf Temperature</t>
  </si>
  <si>
    <t>Heat Trf Coeff</t>
  </si>
  <si>
    <t>k</t>
  </si>
  <si>
    <t>D</t>
  </si>
  <si>
    <t>Nu (Ts)</t>
  </si>
  <si>
    <t>Pr</t>
  </si>
  <si>
    <t>T(K)</t>
  </si>
  <si>
    <t>Dynamic Viscosity</t>
  </si>
  <si>
    <t>first term</t>
  </si>
  <si>
    <t>second term</t>
  </si>
  <si>
    <t>third term</t>
  </si>
  <si>
    <t>fourth term</t>
  </si>
  <si>
    <t>fifth term</t>
  </si>
  <si>
    <t>sixth term</t>
  </si>
  <si>
    <t>seventh term</t>
  </si>
  <si>
    <t>dynamic viscosity</t>
  </si>
  <si>
    <t>Coefficient</t>
  </si>
  <si>
    <t>T^n</t>
  </si>
  <si>
    <t xml:space="preserve">cp </t>
  </si>
  <si>
    <t>Cp  (J/kgK)</t>
  </si>
  <si>
    <t>Cp</t>
  </si>
  <si>
    <t>Gr</t>
  </si>
  <si>
    <t>Rayleigh Number</t>
  </si>
  <si>
    <t>constant</t>
  </si>
  <si>
    <t xml:space="preserve">T </t>
  </si>
  <si>
    <t>T^2</t>
  </si>
  <si>
    <t>T^3</t>
  </si>
  <si>
    <t>T^4</t>
  </si>
  <si>
    <t>T^5</t>
  </si>
  <si>
    <t>T^6</t>
  </si>
  <si>
    <t>density</t>
  </si>
  <si>
    <t>beta</t>
  </si>
  <si>
    <t>d(rho)/dT</t>
  </si>
  <si>
    <t>Beta</t>
  </si>
  <si>
    <t>CFD - OPENFOAM HOT SPHERE IN OIL</t>
  </si>
  <si>
    <t>Nu(correlation)</t>
  </si>
  <si>
    <t>Nu (CFD)</t>
  </si>
  <si>
    <t>T_film = (Ts+Tbulk)/2</t>
  </si>
  <si>
    <t>T_bulk</t>
  </si>
  <si>
    <t>k(T_film)</t>
  </si>
  <si>
    <t>Nu_CFD (T_film)</t>
  </si>
  <si>
    <t>dynamic viscosity (T_film)</t>
  </si>
  <si>
    <t>Pr (T_film)</t>
  </si>
  <si>
    <t>Gr (T_film)</t>
  </si>
  <si>
    <t>Nu (Correlation)</t>
  </si>
  <si>
    <t>Nu (CFD_laminar_coarseMesh)</t>
  </si>
  <si>
    <t>Refined mesh case with layer addition</t>
  </si>
  <si>
    <t>No plume observed</t>
  </si>
  <si>
    <t># Faces       : 1536</t>
  </si>
  <si>
    <t># Area        : 2.817674e-03</t>
  </si>
  <si>
    <t>Refined mesh with 10 levels of layer addition</t>
  </si>
  <si>
    <t>plume observed</t>
  </si>
  <si>
    <t>thickness</t>
  </si>
  <si>
    <t>a</t>
  </si>
  <si>
    <t>first layer</t>
  </si>
  <si>
    <t>tenth layer</t>
  </si>
  <si>
    <t>expansion ratio</t>
  </si>
  <si>
    <t>last layer</t>
  </si>
  <si>
    <t>no. of layers</t>
  </si>
  <si>
    <t>let me try dynamic viscosity</t>
  </si>
  <si>
    <t>T (K)</t>
  </si>
  <si>
    <t>mu (decimal error)</t>
  </si>
  <si>
    <t>mu (no decimal error)</t>
  </si>
  <si>
    <t>Coarse Mesh and wrong thermophysical data (roundoff error) - wallHeatFlux Method</t>
  </si>
  <si>
    <t>Coarse Mesh and wrong thermophysical data (roundoff error) - avgHeat trf coeff method</t>
  </si>
  <si>
    <t>FineMesh and Corrected Thermophysical Properties (laminar flow, no turbulence model)</t>
  </si>
  <si>
    <t>CoarseMesh Corrected Thermophysical Properties (laminar)</t>
  </si>
  <si>
    <t>areaAverage(T) coarseMesh</t>
  </si>
  <si>
    <t>areaAverage(heatTransferCoeff(T)) coarseMesh</t>
  </si>
  <si>
    <t>areaAverage(heatTransferCoeff(T)) CoarseMesh + Roundoff</t>
  </si>
  <si>
    <t>h (wallHeatFlux Method) CoarseMesh + Roundoff</t>
  </si>
  <si>
    <t>areaAverage(T) fineMesh</t>
  </si>
  <si>
    <t>heat trf coeff  FineMesh</t>
  </si>
  <si>
    <t>areaAverage(T) CoarseMesh</t>
  </si>
  <si>
    <t>h CoarseMesh</t>
  </si>
  <si>
    <t>CoarseMesh Data</t>
  </si>
  <si>
    <t>Nu (CFD_laminar_coarseMesh_roundoffError)</t>
  </si>
  <si>
    <t>Nu (CFD_laminar_fineMesh)</t>
  </si>
  <si>
    <t>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</si>
</sst>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0" xfId="0" applyFont="1"/>
    <xf numFmtId="164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kg/m3 vs 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'thermoPhysical Properties'!$E$2</c:f>
              <c:strCache>
                <c:ptCount val="1"/>
                <c:pt idx="0">
                  <c:v>density kg/m3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1.3910761154855643E-2"/>
                  <c:y val="0.113228346456692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'thermoPhysical Properties'!$A$3:$A$11</c:f>
              <c:numCache>
                <c:formatCode>General</c:formatCode>
                <c:ptCount val="9"/>
                <c:pt idx="0">
                  <c:v>288.14999999999998</c:v>
                </c:pt>
                <c:pt idx="1">
                  <c:v>338.15</c:v>
                </c:pt>
                <c:pt idx="2">
                  <c:v>378.15</c:v>
                </c:pt>
                <c:pt idx="3">
                  <c:v>428.15</c:v>
                </c:pt>
                <c:pt idx="4">
                  <c:v>478.15</c:v>
                </c:pt>
                <c:pt idx="5">
                  <c:v>528.15</c:v>
                </c:pt>
                <c:pt idx="6">
                  <c:v>578.15</c:v>
                </c:pt>
                <c:pt idx="7">
                  <c:v>628.15</c:v>
                </c:pt>
                <c:pt idx="8">
                  <c:v>678.15</c:v>
                </c:pt>
              </c:numCache>
            </c:numRef>
          </c:xVal>
          <c:yVal>
            <c:numRef>
              <c:f>'thermoPhysical Properties'!$E$3:$E$11</c:f>
              <c:numCache>
                <c:formatCode>General</c:formatCode>
                <c:ptCount val="9"/>
                <c:pt idx="0">
                  <c:v>1063.5</c:v>
                </c:pt>
                <c:pt idx="1">
                  <c:v>1023.7</c:v>
                </c:pt>
                <c:pt idx="2">
                  <c:v>990.7</c:v>
                </c:pt>
                <c:pt idx="3">
                  <c:v>947.8</c:v>
                </c:pt>
                <c:pt idx="4">
                  <c:v>902.5</c:v>
                </c:pt>
                <c:pt idx="5">
                  <c:v>854</c:v>
                </c:pt>
                <c:pt idx="6">
                  <c:v>801.3</c:v>
                </c:pt>
                <c:pt idx="7">
                  <c:v>742.3</c:v>
                </c:pt>
                <c:pt idx="8">
                  <c:v>672.5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15-4E73-BA48-CEE23435A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006344"/>
        <c:axId val="604005360"/>
      </c:scatterChart>
      <c:valAx>
        <c:axId val="604006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05360"/>
        <c:crosses val="autoZero"/>
        <c:crossBetween val="midCat"/>
      </c:valAx>
      <c:valAx>
        <c:axId val="6040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06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viscosity (Pa 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'thermoPhysical Properties'!$H$2</c:f>
              <c:strCache>
                <c:ptCount val="1"/>
                <c:pt idx="0">
                  <c:v>viscosity (Pa 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13531734159004527"/>
                  <c:y val="-0.29936738412461988"/>
                </c:manualLayout>
              </c:layout>
              <c:numFmt formatCode="0.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'thermoPhysical Properties'!$A$3:$A$11</c:f>
              <c:numCache>
                <c:formatCode>General</c:formatCode>
                <c:ptCount val="9"/>
                <c:pt idx="0">
                  <c:v>288.14999999999998</c:v>
                </c:pt>
                <c:pt idx="1">
                  <c:v>338.15</c:v>
                </c:pt>
                <c:pt idx="2">
                  <c:v>378.15</c:v>
                </c:pt>
                <c:pt idx="3">
                  <c:v>428.15</c:v>
                </c:pt>
                <c:pt idx="4">
                  <c:v>478.15</c:v>
                </c:pt>
                <c:pt idx="5">
                  <c:v>528.15</c:v>
                </c:pt>
                <c:pt idx="6">
                  <c:v>578.15</c:v>
                </c:pt>
                <c:pt idx="7">
                  <c:v>628.15</c:v>
                </c:pt>
                <c:pt idx="8">
                  <c:v>678.15</c:v>
                </c:pt>
              </c:numCache>
            </c:numRef>
          </c:xVal>
          <c:yVal>
            <c:numRef>
              <c:f>'thermoPhysical Properties'!$H$3:$H$11</c:f>
              <c:numCache>
                <c:formatCode>General</c:formatCode>
                <c:ptCount val="9"/>
                <c:pt idx="0">
                  <c:v>5.0000000000000001E-3</c:v>
                </c:pt>
                <c:pt idx="1">
                  <c:v>1.58E-3</c:v>
                </c:pt>
                <c:pt idx="2">
                  <c:v>9.1E-4</c:v>
                </c:pt>
                <c:pt idx="3">
                  <c:v>5.6000000000000006E-4</c:v>
                </c:pt>
                <c:pt idx="4">
                  <c:v>3.8000000000000002E-4</c:v>
                </c:pt>
                <c:pt idx="5">
                  <c:v>2.7E-4</c:v>
                </c:pt>
                <c:pt idx="6">
                  <c:v>2.0000000000000001E-4</c:v>
                </c:pt>
                <c:pt idx="7">
                  <c:v>1.6000000000000001E-4</c:v>
                </c:pt>
                <c:pt idx="8">
                  <c:v>1.1999999999999999E-4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70-4889-81C9-6DE596400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596376"/>
        <c:axId val="304597032"/>
      </c:scatterChart>
      <c:valAx>
        <c:axId val="3045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597032"/>
        <c:crosses val="autoZero"/>
        <c:crossBetween val="midCat"/>
      </c:valAx>
      <c:valAx>
        <c:axId val="30459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596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'thermoPhysical Properties'!$AA$30</c:f>
              <c:strCache>
                <c:ptCount val="1"/>
                <c:pt idx="0">
                  <c:v>mu (no decimal error)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'thermoPhysical Properties'!$Y$31:$Y$45</c:f>
              <c:numCache>
                <c:formatCode>General</c:formatCode>
                <c:ptCount val="15"/>
                <c:pt idx="0">
                  <c:v>300</c:v>
                </c:pt>
                <c:pt idx="1">
                  <c:v>320</c:v>
                </c:pt>
                <c:pt idx="2">
                  <c:v>340</c:v>
                </c:pt>
                <c:pt idx="3">
                  <c:v>360</c:v>
                </c:pt>
                <c:pt idx="4">
                  <c:v>380</c:v>
                </c:pt>
                <c:pt idx="5">
                  <c:v>400</c:v>
                </c:pt>
                <c:pt idx="6">
                  <c:v>420</c:v>
                </c:pt>
                <c:pt idx="7">
                  <c:v>440</c:v>
                </c:pt>
                <c:pt idx="8">
                  <c:v>460</c:v>
                </c:pt>
                <c:pt idx="9">
                  <c:v>480</c:v>
                </c:pt>
                <c:pt idx="10">
                  <c:v>500</c:v>
                </c:pt>
                <c:pt idx="11">
                  <c:v>520</c:v>
                </c:pt>
                <c:pt idx="12">
                  <c:v>540</c:v>
                </c:pt>
                <c:pt idx="13">
                  <c:v>560</c:v>
                </c:pt>
                <c:pt idx="14">
                  <c:v>580</c:v>
                </c:pt>
              </c:numCache>
            </c:numRef>
          </c:xVal>
          <c:yVal>
            <c:numRef>
              <c:f>'thermoPhysical Properties'!$AA$31:$AA$45</c:f>
              <c:numCache>
                <c:formatCode>General</c:formatCode>
                <c:ptCount val="15"/>
                <c:pt idx="0">
                  <c:v>3.7564121999998923E-3</c:v>
                </c:pt>
                <c:pt idx="1">
                  <c:v>2.3525560415230684E-3</c:v>
                </c:pt>
                <c:pt idx="2">
                  <c:v>1.5545749993085556E-3</c:v>
                </c:pt>
                <c:pt idx="3">
                  <c:v>1.1205967131652228E-3</c:v>
                </c:pt>
                <c:pt idx="4">
                  <c:v>8.8698991653080039E-4</c:v>
                </c:pt>
                <c:pt idx="5">
                  <c:v>7.5061279999955044E-4</c:v>
                </c:pt>
                <c:pt idx="6">
                  <c:v>6.5316547057914232E-4</c:v>
                </c:pt>
                <c:pt idx="7">
                  <c:v>5.6764650670115824E-4</c:v>
                </c:pt>
                <c:pt idx="8">
                  <c:v>4.869136089705739E-4</c:v>
                </c:pt>
                <c:pt idx="9">
                  <c:v>4.1434834667553044E-4</c:v>
                </c:pt>
                <c:pt idx="10">
                  <c:v>3.5662499999966624E-4</c:v>
                </c:pt>
                <c:pt idx="11">
                  <c:v>3.1858349803248753E-4</c:v>
                </c:pt>
                <c:pt idx="12">
                  <c:v>3.0020645249029254E-4</c:v>
                </c:pt>
                <c:pt idx="13">
                  <c:v>2.9570028718006736E-4</c:v>
                </c:pt>
                <c:pt idx="14">
                  <c:v>2.9468046321790009E-4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21-4D51-8DA6-AEF607CCE854}"/>
            </c:ext>
          </c:extLst>
        </c:ser>
        <c:ser>
          <c:idx val="2"/>
          <c:order val="1"/>
          <c:tx>
            <c:strRef>
              <c:f>'thermoPhysical Properties'!$H$2</c:f>
              <c:strCache>
                <c:ptCount val="1"/>
                <c:pt idx="0">
                  <c:v>viscosity (Pa 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'thermoPhysical Properties'!$A$3:$A$11</c:f>
              <c:numCache>
                <c:formatCode>General</c:formatCode>
                <c:ptCount val="9"/>
                <c:pt idx="0">
                  <c:v>288.14999999999998</c:v>
                </c:pt>
                <c:pt idx="1">
                  <c:v>338.15</c:v>
                </c:pt>
                <c:pt idx="2">
                  <c:v>378.15</c:v>
                </c:pt>
                <c:pt idx="3">
                  <c:v>428.15</c:v>
                </c:pt>
                <c:pt idx="4">
                  <c:v>478.15</c:v>
                </c:pt>
                <c:pt idx="5">
                  <c:v>528.15</c:v>
                </c:pt>
                <c:pt idx="6">
                  <c:v>578.15</c:v>
                </c:pt>
                <c:pt idx="7">
                  <c:v>628.15</c:v>
                </c:pt>
                <c:pt idx="8">
                  <c:v>678.15</c:v>
                </c:pt>
              </c:numCache>
            </c:numRef>
          </c:xVal>
          <c:yVal>
            <c:numRef>
              <c:f>'thermoPhysical Properties'!$H$3:$H$11</c:f>
              <c:numCache>
                <c:formatCode>General</c:formatCode>
                <c:ptCount val="9"/>
                <c:pt idx="0">
                  <c:v>5.0000000000000001E-3</c:v>
                </c:pt>
                <c:pt idx="1">
                  <c:v>1.58E-3</c:v>
                </c:pt>
                <c:pt idx="2">
                  <c:v>9.1E-4</c:v>
                </c:pt>
                <c:pt idx="3">
                  <c:v>5.6000000000000006E-4</c:v>
                </c:pt>
                <c:pt idx="4">
                  <c:v>3.8000000000000002E-4</c:v>
                </c:pt>
                <c:pt idx="5">
                  <c:v>2.7E-4</c:v>
                </c:pt>
                <c:pt idx="6">
                  <c:v>2.0000000000000001E-4</c:v>
                </c:pt>
                <c:pt idx="7">
                  <c:v>1.6000000000000001E-4</c:v>
                </c:pt>
                <c:pt idx="8">
                  <c:v>1.1999999999999999E-4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21-4D51-8DA6-AEF607CCE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074736"/>
        <c:axId val="943977872"/>
      </c:scatterChart>
      <c:valAx>
        <c:axId val="94907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977872"/>
        <c:crosses val="autoZero"/>
        <c:crossBetween val="midCat"/>
      </c:valAx>
      <c:valAx>
        <c:axId val="94397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07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Temperature and Heat Trf</a:t>
            </a:r>
            <a:r>
              <a:rPr lang="en-SG" baseline="0"/>
              <a:t> Coeff vs time (roundoff error in thermophysical properties and coarseMesh)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'heat flux data'!$B$5</c:f>
              <c:strCache>
                <c:ptCount val="1"/>
                <c:pt idx="0">
                  <c:v>areaAverage(T) coarseMesh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'heat flux data'!$A$6:$A$229</c:f>
              <c:numCache>
                <c:formatCode>General</c:formatCode>
                <c:ptCount val="22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12</c:v>
                </c:pt>
                <c:pt idx="21">
                  <c:v>14</c:v>
                </c:pt>
                <c:pt idx="22">
                  <c:v>16</c:v>
                </c:pt>
                <c:pt idx="23">
                  <c:v>18</c:v>
                </c:pt>
                <c:pt idx="24">
                  <c:v>20</c:v>
                </c:pt>
                <c:pt idx="25">
                  <c:v>22</c:v>
                </c:pt>
                <c:pt idx="26">
                  <c:v>24</c:v>
                </c:pt>
                <c:pt idx="27">
                  <c:v>26</c:v>
                </c:pt>
                <c:pt idx="28">
                  <c:v>28</c:v>
                </c:pt>
                <c:pt idx="29">
                  <c:v>30</c:v>
                </c:pt>
                <c:pt idx="30">
                  <c:v>35</c:v>
                </c:pt>
                <c:pt idx="31">
                  <c:v>40</c:v>
                </c:pt>
                <c:pt idx="32">
                  <c:v>45</c:v>
                </c:pt>
                <c:pt idx="33">
                  <c:v>50</c:v>
                </c:pt>
                <c:pt idx="34">
                  <c:v>55</c:v>
                </c:pt>
                <c:pt idx="35">
                  <c:v>60</c:v>
                </c:pt>
                <c:pt idx="36">
                  <c:v>65</c:v>
                </c:pt>
                <c:pt idx="37">
                  <c:v>70</c:v>
                </c:pt>
                <c:pt idx="38">
                  <c:v>75</c:v>
                </c:pt>
                <c:pt idx="39">
                  <c:v>80</c:v>
                </c:pt>
                <c:pt idx="40">
                  <c:v>85</c:v>
                </c:pt>
                <c:pt idx="41">
                  <c:v>90</c:v>
                </c:pt>
                <c:pt idx="42">
                  <c:v>95</c:v>
                </c:pt>
                <c:pt idx="43">
                  <c:v>100</c:v>
                </c:pt>
                <c:pt idx="44">
                  <c:v>105</c:v>
                </c:pt>
                <c:pt idx="45">
                  <c:v>110</c:v>
                </c:pt>
                <c:pt idx="46">
                  <c:v>115</c:v>
                </c:pt>
                <c:pt idx="47">
                  <c:v>120</c:v>
                </c:pt>
                <c:pt idx="48">
                  <c:v>125</c:v>
                </c:pt>
                <c:pt idx="49">
                  <c:v>130</c:v>
                </c:pt>
                <c:pt idx="50">
                  <c:v>135</c:v>
                </c:pt>
                <c:pt idx="51">
                  <c:v>140</c:v>
                </c:pt>
                <c:pt idx="52">
                  <c:v>145</c:v>
                </c:pt>
                <c:pt idx="53">
                  <c:v>150</c:v>
                </c:pt>
                <c:pt idx="54">
                  <c:v>155</c:v>
                </c:pt>
                <c:pt idx="55">
                  <c:v>160</c:v>
                </c:pt>
                <c:pt idx="56">
                  <c:v>165</c:v>
                </c:pt>
                <c:pt idx="57">
                  <c:v>170</c:v>
                </c:pt>
                <c:pt idx="58">
                  <c:v>175</c:v>
                </c:pt>
                <c:pt idx="59">
                  <c:v>180</c:v>
                </c:pt>
                <c:pt idx="60">
                  <c:v>185</c:v>
                </c:pt>
                <c:pt idx="61">
                  <c:v>190</c:v>
                </c:pt>
                <c:pt idx="62">
                  <c:v>195</c:v>
                </c:pt>
                <c:pt idx="63">
                  <c:v>200</c:v>
                </c:pt>
                <c:pt idx="64">
                  <c:v>205</c:v>
                </c:pt>
                <c:pt idx="65">
                  <c:v>210</c:v>
                </c:pt>
                <c:pt idx="66">
                  <c:v>215</c:v>
                </c:pt>
                <c:pt idx="67">
                  <c:v>220</c:v>
                </c:pt>
                <c:pt idx="68">
                  <c:v>225</c:v>
                </c:pt>
                <c:pt idx="69">
                  <c:v>230</c:v>
                </c:pt>
                <c:pt idx="70">
                  <c:v>235</c:v>
                </c:pt>
                <c:pt idx="71">
                  <c:v>240</c:v>
                </c:pt>
                <c:pt idx="72">
                  <c:v>245</c:v>
                </c:pt>
                <c:pt idx="73">
                  <c:v>250</c:v>
                </c:pt>
                <c:pt idx="74">
                  <c:v>255</c:v>
                </c:pt>
                <c:pt idx="75">
                  <c:v>260</c:v>
                </c:pt>
                <c:pt idx="76">
                  <c:v>265</c:v>
                </c:pt>
                <c:pt idx="77">
                  <c:v>270</c:v>
                </c:pt>
                <c:pt idx="78">
                  <c:v>275</c:v>
                </c:pt>
                <c:pt idx="79">
                  <c:v>280</c:v>
                </c:pt>
                <c:pt idx="80">
                  <c:v>285</c:v>
                </c:pt>
                <c:pt idx="81">
                  <c:v>290</c:v>
                </c:pt>
                <c:pt idx="82">
                  <c:v>295</c:v>
                </c:pt>
                <c:pt idx="83">
                  <c:v>300</c:v>
                </c:pt>
                <c:pt idx="84">
                  <c:v>305</c:v>
                </c:pt>
                <c:pt idx="85">
                  <c:v>310</c:v>
                </c:pt>
                <c:pt idx="86">
                  <c:v>315</c:v>
                </c:pt>
                <c:pt idx="87">
                  <c:v>320</c:v>
                </c:pt>
                <c:pt idx="88">
                  <c:v>325</c:v>
                </c:pt>
                <c:pt idx="89">
                  <c:v>330</c:v>
                </c:pt>
                <c:pt idx="90">
                  <c:v>335</c:v>
                </c:pt>
                <c:pt idx="91">
                  <c:v>340</c:v>
                </c:pt>
                <c:pt idx="92">
                  <c:v>345</c:v>
                </c:pt>
                <c:pt idx="93">
                  <c:v>350</c:v>
                </c:pt>
                <c:pt idx="94">
                  <c:v>355</c:v>
                </c:pt>
                <c:pt idx="95">
                  <c:v>360</c:v>
                </c:pt>
                <c:pt idx="96">
                  <c:v>365</c:v>
                </c:pt>
                <c:pt idx="97">
                  <c:v>370</c:v>
                </c:pt>
                <c:pt idx="98">
                  <c:v>375</c:v>
                </c:pt>
                <c:pt idx="99">
                  <c:v>380</c:v>
                </c:pt>
                <c:pt idx="100">
                  <c:v>385</c:v>
                </c:pt>
                <c:pt idx="101">
                  <c:v>390</c:v>
                </c:pt>
                <c:pt idx="102">
                  <c:v>395</c:v>
                </c:pt>
                <c:pt idx="103">
                  <c:v>400</c:v>
                </c:pt>
                <c:pt idx="104">
                  <c:v>405</c:v>
                </c:pt>
                <c:pt idx="105">
                  <c:v>410</c:v>
                </c:pt>
                <c:pt idx="106">
                  <c:v>415</c:v>
                </c:pt>
                <c:pt idx="107">
                  <c:v>420</c:v>
                </c:pt>
                <c:pt idx="108">
                  <c:v>425</c:v>
                </c:pt>
                <c:pt idx="109">
                  <c:v>430</c:v>
                </c:pt>
                <c:pt idx="110">
                  <c:v>435</c:v>
                </c:pt>
                <c:pt idx="111">
                  <c:v>440</c:v>
                </c:pt>
                <c:pt idx="112">
                  <c:v>445</c:v>
                </c:pt>
                <c:pt idx="113">
                  <c:v>450</c:v>
                </c:pt>
                <c:pt idx="114">
                  <c:v>455</c:v>
                </c:pt>
                <c:pt idx="115">
                  <c:v>460</c:v>
                </c:pt>
                <c:pt idx="116">
                  <c:v>465</c:v>
                </c:pt>
                <c:pt idx="117">
                  <c:v>470</c:v>
                </c:pt>
                <c:pt idx="118">
                  <c:v>475</c:v>
                </c:pt>
                <c:pt idx="119">
                  <c:v>480</c:v>
                </c:pt>
                <c:pt idx="120">
                  <c:v>485</c:v>
                </c:pt>
                <c:pt idx="121">
                  <c:v>490</c:v>
                </c:pt>
                <c:pt idx="122">
                  <c:v>495</c:v>
                </c:pt>
                <c:pt idx="123">
                  <c:v>500</c:v>
                </c:pt>
                <c:pt idx="124">
                  <c:v>505</c:v>
                </c:pt>
                <c:pt idx="125">
                  <c:v>510</c:v>
                </c:pt>
                <c:pt idx="126">
                  <c:v>515</c:v>
                </c:pt>
                <c:pt idx="127">
                  <c:v>520</c:v>
                </c:pt>
                <c:pt idx="128">
                  <c:v>525</c:v>
                </c:pt>
                <c:pt idx="129">
                  <c:v>530</c:v>
                </c:pt>
                <c:pt idx="130">
                  <c:v>535</c:v>
                </c:pt>
                <c:pt idx="131">
                  <c:v>540</c:v>
                </c:pt>
                <c:pt idx="132">
                  <c:v>545</c:v>
                </c:pt>
                <c:pt idx="133">
                  <c:v>550</c:v>
                </c:pt>
                <c:pt idx="134">
                  <c:v>555</c:v>
                </c:pt>
                <c:pt idx="135">
                  <c:v>560</c:v>
                </c:pt>
                <c:pt idx="136">
                  <c:v>565</c:v>
                </c:pt>
                <c:pt idx="137">
                  <c:v>570</c:v>
                </c:pt>
                <c:pt idx="138">
                  <c:v>575</c:v>
                </c:pt>
                <c:pt idx="139">
                  <c:v>580</c:v>
                </c:pt>
                <c:pt idx="140">
                  <c:v>585</c:v>
                </c:pt>
                <c:pt idx="141">
                  <c:v>590</c:v>
                </c:pt>
                <c:pt idx="142">
                  <c:v>595</c:v>
                </c:pt>
                <c:pt idx="143">
                  <c:v>600</c:v>
                </c:pt>
                <c:pt idx="144">
                  <c:v>605</c:v>
                </c:pt>
                <c:pt idx="145">
                  <c:v>610</c:v>
                </c:pt>
                <c:pt idx="146">
                  <c:v>615</c:v>
                </c:pt>
                <c:pt idx="147">
                  <c:v>620</c:v>
                </c:pt>
                <c:pt idx="148">
                  <c:v>625</c:v>
                </c:pt>
                <c:pt idx="149">
                  <c:v>630</c:v>
                </c:pt>
                <c:pt idx="150">
                  <c:v>635</c:v>
                </c:pt>
                <c:pt idx="151">
                  <c:v>640</c:v>
                </c:pt>
                <c:pt idx="152">
                  <c:v>645</c:v>
                </c:pt>
                <c:pt idx="153">
                  <c:v>650</c:v>
                </c:pt>
                <c:pt idx="154">
                  <c:v>655</c:v>
                </c:pt>
                <c:pt idx="155">
                  <c:v>660</c:v>
                </c:pt>
                <c:pt idx="156">
                  <c:v>665</c:v>
                </c:pt>
                <c:pt idx="157">
                  <c:v>670</c:v>
                </c:pt>
                <c:pt idx="158">
                  <c:v>675</c:v>
                </c:pt>
                <c:pt idx="159">
                  <c:v>680</c:v>
                </c:pt>
                <c:pt idx="160">
                  <c:v>685</c:v>
                </c:pt>
                <c:pt idx="161">
                  <c:v>690</c:v>
                </c:pt>
                <c:pt idx="162">
                  <c:v>695</c:v>
                </c:pt>
                <c:pt idx="163">
                  <c:v>700</c:v>
                </c:pt>
                <c:pt idx="164">
                  <c:v>705</c:v>
                </c:pt>
                <c:pt idx="165">
                  <c:v>710</c:v>
                </c:pt>
                <c:pt idx="166">
                  <c:v>715</c:v>
                </c:pt>
                <c:pt idx="167">
                  <c:v>720</c:v>
                </c:pt>
                <c:pt idx="168">
                  <c:v>725</c:v>
                </c:pt>
                <c:pt idx="169">
                  <c:v>730</c:v>
                </c:pt>
                <c:pt idx="170">
                  <c:v>735</c:v>
                </c:pt>
                <c:pt idx="171">
                  <c:v>740</c:v>
                </c:pt>
                <c:pt idx="172">
                  <c:v>745</c:v>
                </c:pt>
                <c:pt idx="173">
                  <c:v>750</c:v>
                </c:pt>
                <c:pt idx="174">
                  <c:v>755</c:v>
                </c:pt>
                <c:pt idx="175">
                  <c:v>760</c:v>
                </c:pt>
                <c:pt idx="176">
                  <c:v>765</c:v>
                </c:pt>
                <c:pt idx="177">
                  <c:v>770</c:v>
                </c:pt>
                <c:pt idx="178">
                  <c:v>775</c:v>
                </c:pt>
                <c:pt idx="179">
                  <c:v>780</c:v>
                </c:pt>
                <c:pt idx="180">
                  <c:v>785</c:v>
                </c:pt>
                <c:pt idx="181">
                  <c:v>790</c:v>
                </c:pt>
                <c:pt idx="182">
                  <c:v>795</c:v>
                </c:pt>
                <c:pt idx="183">
                  <c:v>800</c:v>
                </c:pt>
                <c:pt idx="184">
                  <c:v>805</c:v>
                </c:pt>
                <c:pt idx="185">
                  <c:v>810</c:v>
                </c:pt>
                <c:pt idx="186">
                  <c:v>815</c:v>
                </c:pt>
                <c:pt idx="187">
                  <c:v>820</c:v>
                </c:pt>
                <c:pt idx="188">
                  <c:v>825</c:v>
                </c:pt>
                <c:pt idx="189">
                  <c:v>830</c:v>
                </c:pt>
                <c:pt idx="190">
                  <c:v>835</c:v>
                </c:pt>
                <c:pt idx="191">
                  <c:v>840</c:v>
                </c:pt>
                <c:pt idx="192">
                  <c:v>845</c:v>
                </c:pt>
                <c:pt idx="193">
                  <c:v>850</c:v>
                </c:pt>
                <c:pt idx="194">
                  <c:v>855</c:v>
                </c:pt>
                <c:pt idx="195">
                  <c:v>860</c:v>
                </c:pt>
                <c:pt idx="196">
                  <c:v>865</c:v>
                </c:pt>
                <c:pt idx="197">
                  <c:v>870</c:v>
                </c:pt>
                <c:pt idx="198">
                  <c:v>875</c:v>
                </c:pt>
                <c:pt idx="199">
                  <c:v>880</c:v>
                </c:pt>
                <c:pt idx="200">
                  <c:v>885</c:v>
                </c:pt>
                <c:pt idx="201">
                  <c:v>890</c:v>
                </c:pt>
                <c:pt idx="202">
                  <c:v>895</c:v>
                </c:pt>
                <c:pt idx="203">
                  <c:v>900</c:v>
                </c:pt>
                <c:pt idx="204">
                  <c:v>905</c:v>
                </c:pt>
                <c:pt idx="205">
                  <c:v>910</c:v>
                </c:pt>
                <c:pt idx="206">
                  <c:v>915</c:v>
                </c:pt>
                <c:pt idx="207">
                  <c:v>920</c:v>
                </c:pt>
                <c:pt idx="208">
                  <c:v>925</c:v>
                </c:pt>
                <c:pt idx="209">
                  <c:v>930</c:v>
                </c:pt>
                <c:pt idx="210">
                  <c:v>935</c:v>
                </c:pt>
                <c:pt idx="211">
                  <c:v>940</c:v>
                </c:pt>
                <c:pt idx="212">
                  <c:v>945</c:v>
                </c:pt>
                <c:pt idx="213">
                  <c:v>950</c:v>
                </c:pt>
                <c:pt idx="214">
                  <c:v>955</c:v>
                </c:pt>
                <c:pt idx="215">
                  <c:v>960</c:v>
                </c:pt>
                <c:pt idx="216">
                  <c:v>965</c:v>
                </c:pt>
                <c:pt idx="217">
                  <c:v>970</c:v>
                </c:pt>
                <c:pt idx="218">
                  <c:v>975</c:v>
                </c:pt>
                <c:pt idx="219">
                  <c:v>980</c:v>
                </c:pt>
                <c:pt idx="220">
                  <c:v>985</c:v>
                </c:pt>
                <c:pt idx="221">
                  <c:v>990</c:v>
                </c:pt>
                <c:pt idx="222">
                  <c:v>995</c:v>
                </c:pt>
                <c:pt idx="223">
                  <c:v>1000</c:v>
                </c:pt>
              </c:numCache>
            </c:numRef>
          </c:xVal>
          <c:yVal>
            <c:numRef>
              <c:f>'heat flux data'!$B$6:$B$229</c:f>
              <c:numCache>
                <c:formatCode>General</c:formatCode>
                <c:ptCount val="224"/>
                <c:pt idx="0">
                  <c:v>499.56060000000002</c:v>
                </c:pt>
                <c:pt idx="1">
                  <c:v>499.21780000000001</c:v>
                </c:pt>
                <c:pt idx="2">
                  <c:v>498.88029999999998</c:v>
                </c:pt>
                <c:pt idx="3">
                  <c:v>498.54590000000002</c:v>
                </c:pt>
                <c:pt idx="4">
                  <c:v>498.21429999999998</c:v>
                </c:pt>
                <c:pt idx="5">
                  <c:v>497.88560000000001</c:v>
                </c:pt>
                <c:pt idx="6">
                  <c:v>497.55970000000002</c:v>
                </c:pt>
                <c:pt idx="7">
                  <c:v>497.2364</c:v>
                </c:pt>
                <c:pt idx="8">
                  <c:v>496.91570000000002</c:v>
                </c:pt>
                <c:pt idx="9">
                  <c:v>496.59750000000003</c:v>
                </c:pt>
                <c:pt idx="10">
                  <c:v>496.28179999999998</c:v>
                </c:pt>
                <c:pt idx="11">
                  <c:v>495.96850000000001</c:v>
                </c:pt>
                <c:pt idx="12">
                  <c:v>495.65750000000003</c:v>
                </c:pt>
                <c:pt idx="13">
                  <c:v>495.34870000000001</c:v>
                </c:pt>
                <c:pt idx="14">
                  <c:v>495.0421</c:v>
                </c:pt>
                <c:pt idx="15">
                  <c:v>494.73759999999999</c:v>
                </c:pt>
                <c:pt idx="16">
                  <c:v>494.43520000000001</c:v>
                </c:pt>
                <c:pt idx="17">
                  <c:v>494.13479999999998</c:v>
                </c:pt>
                <c:pt idx="18">
                  <c:v>493.83620000000002</c:v>
                </c:pt>
                <c:pt idx="19">
                  <c:v>493.53960000000001</c:v>
                </c:pt>
                <c:pt idx="20">
                  <c:v>492.37020000000001</c:v>
                </c:pt>
                <c:pt idx="21">
                  <c:v>491.22640000000001</c:v>
                </c:pt>
                <c:pt idx="22">
                  <c:v>490.10520000000002</c:v>
                </c:pt>
                <c:pt idx="23">
                  <c:v>489.00369999999998</c:v>
                </c:pt>
                <c:pt idx="24">
                  <c:v>487.9194</c:v>
                </c:pt>
                <c:pt idx="25">
                  <c:v>486.8503</c:v>
                </c:pt>
                <c:pt idx="26">
                  <c:v>485.7944</c:v>
                </c:pt>
                <c:pt idx="27">
                  <c:v>484.75009999999997</c:v>
                </c:pt>
                <c:pt idx="28">
                  <c:v>483.71600000000001</c:v>
                </c:pt>
                <c:pt idx="29">
                  <c:v>482.69099999999997</c:v>
                </c:pt>
                <c:pt idx="30">
                  <c:v>480.16120000000001</c:v>
                </c:pt>
                <c:pt idx="31">
                  <c:v>477.66879999999998</c:v>
                </c:pt>
                <c:pt idx="32">
                  <c:v>475.20490000000001</c:v>
                </c:pt>
                <c:pt idx="33">
                  <c:v>472.76400000000001</c:v>
                </c:pt>
                <c:pt idx="34">
                  <c:v>470.34190000000001</c:v>
                </c:pt>
                <c:pt idx="35">
                  <c:v>467.93650000000002</c:v>
                </c:pt>
                <c:pt idx="36">
                  <c:v>465.54599999999999</c:v>
                </c:pt>
                <c:pt idx="37">
                  <c:v>463.1696</c:v>
                </c:pt>
                <c:pt idx="38">
                  <c:v>460.80680000000001</c:v>
                </c:pt>
                <c:pt idx="39">
                  <c:v>458.45819999999998</c:v>
                </c:pt>
                <c:pt idx="40">
                  <c:v>456.12479999999999</c:v>
                </c:pt>
                <c:pt idx="41">
                  <c:v>453.80770000000001</c:v>
                </c:pt>
                <c:pt idx="42">
                  <c:v>451.50869999999998</c:v>
                </c:pt>
                <c:pt idx="43">
                  <c:v>449.22919999999999</c:v>
                </c:pt>
                <c:pt idx="44">
                  <c:v>446.97050000000002</c:v>
                </c:pt>
                <c:pt idx="45">
                  <c:v>444.7337</c:v>
                </c:pt>
                <c:pt idx="46">
                  <c:v>442.51940000000002</c:v>
                </c:pt>
                <c:pt idx="47">
                  <c:v>440.32799999999997</c:v>
                </c:pt>
                <c:pt idx="48">
                  <c:v>438.15960000000001</c:v>
                </c:pt>
                <c:pt idx="49">
                  <c:v>436.0145</c:v>
                </c:pt>
                <c:pt idx="50">
                  <c:v>433.89269999999999</c:v>
                </c:pt>
                <c:pt idx="51">
                  <c:v>431.79419999999999</c:v>
                </c:pt>
                <c:pt idx="52">
                  <c:v>429.7192</c:v>
                </c:pt>
                <c:pt idx="53">
                  <c:v>427.66750000000002</c:v>
                </c:pt>
                <c:pt idx="54">
                  <c:v>425.6395</c:v>
                </c:pt>
                <c:pt idx="55">
                  <c:v>423.63510000000002</c:v>
                </c:pt>
                <c:pt idx="56">
                  <c:v>421.65449999999998</c:v>
                </c:pt>
                <c:pt idx="57">
                  <c:v>419.6977</c:v>
                </c:pt>
                <c:pt idx="58">
                  <c:v>417.7647</c:v>
                </c:pt>
                <c:pt idx="59">
                  <c:v>415.85579999999999</c:v>
                </c:pt>
                <c:pt idx="60">
                  <c:v>413.97070000000002</c:v>
                </c:pt>
                <c:pt idx="61">
                  <c:v>412.10969999999998</c:v>
                </c:pt>
                <c:pt idx="62">
                  <c:v>410.27260000000001</c:v>
                </c:pt>
                <c:pt idx="63">
                  <c:v>408.45949999999999</c:v>
                </c:pt>
                <c:pt idx="64">
                  <c:v>406.6703</c:v>
                </c:pt>
                <c:pt idx="65">
                  <c:v>404.90499999999997</c:v>
                </c:pt>
                <c:pt idx="66">
                  <c:v>403.16359999999997</c:v>
                </c:pt>
                <c:pt idx="67">
                  <c:v>401.44600000000003</c:v>
                </c:pt>
                <c:pt idx="68">
                  <c:v>399.75209999999998</c:v>
                </c:pt>
                <c:pt idx="69">
                  <c:v>398.08190000000002</c:v>
                </c:pt>
                <c:pt idx="70">
                  <c:v>396.43520000000001</c:v>
                </c:pt>
                <c:pt idx="71">
                  <c:v>394.81189999999998</c:v>
                </c:pt>
                <c:pt idx="72">
                  <c:v>393.21210000000002</c:v>
                </c:pt>
                <c:pt idx="73">
                  <c:v>391.6354</c:v>
                </c:pt>
                <c:pt idx="74">
                  <c:v>390.08190000000002</c:v>
                </c:pt>
                <c:pt idx="75">
                  <c:v>388.55130000000003</c:v>
                </c:pt>
                <c:pt idx="76">
                  <c:v>387.04349999999999</c:v>
                </c:pt>
                <c:pt idx="77">
                  <c:v>385.55840000000001</c:v>
                </c:pt>
                <c:pt idx="78">
                  <c:v>384.0958</c:v>
                </c:pt>
                <c:pt idx="79">
                  <c:v>382.65559999999999</c:v>
                </c:pt>
                <c:pt idx="80">
                  <c:v>381.23759999999999</c:v>
                </c:pt>
                <c:pt idx="81">
                  <c:v>379.8415</c:v>
                </c:pt>
                <c:pt idx="82">
                  <c:v>378.46730000000002</c:v>
                </c:pt>
                <c:pt idx="83">
                  <c:v>377.1146</c:v>
                </c:pt>
                <c:pt idx="84">
                  <c:v>375.7835</c:v>
                </c:pt>
                <c:pt idx="85">
                  <c:v>374.47359999999998</c:v>
                </c:pt>
                <c:pt idx="86">
                  <c:v>373.18470000000002</c:v>
                </c:pt>
                <c:pt idx="87">
                  <c:v>371.91660000000002</c:v>
                </c:pt>
                <c:pt idx="88">
                  <c:v>370.66919999999999</c:v>
                </c:pt>
                <c:pt idx="89">
                  <c:v>369.44209999999998</c:v>
                </c:pt>
                <c:pt idx="90">
                  <c:v>368.2353</c:v>
                </c:pt>
                <c:pt idx="91">
                  <c:v>367.04829999999998</c:v>
                </c:pt>
                <c:pt idx="92">
                  <c:v>365.88119999999998</c:v>
                </c:pt>
                <c:pt idx="93">
                  <c:v>364.73360000000002</c:v>
                </c:pt>
                <c:pt idx="94">
                  <c:v>363.60520000000002</c:v>
                </c:pt>
                <c:pt idx="95">
                  <c:v>362.49599999999998</c:v>
                </c:pt>
                <c:pt idx="96">
                  <c:v>361.40550000000002</c:v>
                </c:pt>
                <c:pt idx="97">
                  <c:v>360.33359999999999</c:v>
                </c:pt>
                <c:pt idx="98">
                  <c:v>359.28019999999998</c:v>
                </c:pt>
                <c:pt idx="99">
                  <c:v>358.2448</c:v>
                </c:pt>
                <c:pt idx="100">
                  <c:v>357.22730000000001</c:v>
                </c:pt>
                <c:pt idx="101">
                  <c:v>356.22739999999999</c:v>
                </c:pt>
                <c:pt idx="102">
                  <c:v>355.245</c:v>
                </c:pt>
                <c:pt idx="103">
                  <c:v>354.27980000000002</c:v>
                </c:pt>
                <c:pt idx="104">
                  <c:v>353.33150000000001</c:v>
                </c:pt>
                <c:pt idx="105">
                  <c:v>352.3999</c:v>
                </c:pt>
                <c:pt idx="106">
                  <c:v>351.48480000000001</c:v>
                </c:pt>
                <c:pt idx="107">
                  <c:v>350.58589999999998</c:v>
                </c:pt>
                <c:pt idx="108">
                  <c:v>349.70299999999997</c:v>
                </c:pt>
                <c:pt idx="109">
                  <c:v>348.83580000000001</c:v>
                </c:pt>
                <c:pt idx="110">
                  <c:v>347.98419999999999</c:v>
                </c:pt>
                <c:pt idx="111">
                  <c:v>347.14780000000002</c:v>
                </c:pt>
                <c:pt idx="112">
                  <c:v>346.32650000000001</c:v>
                </c:pt>
                <c:pt idx="113">
                  <c:v>345.52010000000001</c:v>
                </c:pt>
                <c:pt idx="114">
                  <c:v>344.72820000000002</c:v>
                </c:pt>
                <c:pt idx="115">
                  <c:v>343.95069999999998</c:v>
                </c:pt>
                <c:pt idx="116">
                  <c:v>343.18729999999999</c:v>
                </c:pt>
                <c:pt idx="117">
                  <c:v>342.43779999999998</c:v>
                </c:pt>
                <c:pt idx="118">
                  <c:v>341.70209999999997</c:v>
                </c:pt>
                <c:pt idx="119">
                  <c:v>340.97969999999998</c:v>
                </c:pt>
                <c:pt idx="120">
                  <c:v>340.27069999999998</c:v>
                </c:pt>
                <c:pt idx="121">
                  <c:v>339.57459999999998</c:v>
                </c:pt>
                <c:pt idx="122">
                  <c:v>338.8913</c:v>
                </c:pt>
                <c:pt idx="123">
                  <c:v>338.22070000000002</c:v>
                </c:pt>
                <c:pt idx="124">
                  <c:v>337.56240000000003</c:v>
                </c:pt>
                <c:pt idx="125">
                  <c:v>336.91629999999998</c:v>
                </c:pt>
                <c:pt idx="126">
                  <c:v>336.28210000000001</c:v>
                </c:pt>
                <c:pt idx="127">
                  <c:v>335.65969999999999</c:v>
                </c:pt>
                <c:pt idx="128">
                  <c:v>335.0489</c:v>
                </c:pt>
                <c:pt idx="129">
                  <c:v>334.44940000000003</c:v>
                </c:pt>
                <c:pt idx="130">
                  <c:v>333.86099999999999</c:v>
                </c:pt>
                <c:pt idx="131">
                  <c:v>333.28359999999998</c:v>
                </c:pt>
                <c:pt idx="132">
                  <c:v>332.71699999999998</c:v>
                </c:pt>
                <c:pt idx="133">
                  <c:v>332.16090000000003</c:v>
                </c:pt>
                <c:pt idx="134">
                  <c:v>331.61520000000002</c:v>
                </c:pt>
                <c:pt idx="135">
                  <c:v>331.0797</c:v>
                </c:pt>
                <c:pt idx="136">
                  <c:v>330.55419999999998</c:v>
                </c:pt>
                <c:pt idx="137">
                  <c:v>330.0385</c:v>
                </c:pt>
                <c:pt idx="138">
                  <c:v>329.53250000000003</c:v>
                </c:pt>
                <c:pt idx="139">
                  <c:v>329.036</c:v>
                </c:pt>
                <c:pt idx="140">
                  <c:v>328.5487</c:v>
                </c:pt>
                <c:pt idx="141">
                  <c:v>328.07060000000001</c:v>
                </c:pt>
                <c:pt idx="142">
                  <c:v>327.60140000000001</c:v>
                </c:pt>
                <c:pt idx="143">
                  <c:v>327.14109999999999</c:v>
                </c:pt>
                <c:pt idx="144">
                  <c:v>326.6893</c:v>
                </c:pt>
                <c:pt idx="145">
                  <c:v>326.24599999999998</c:v>
                </c:pt>
                <c:pt idx="146">
                  <c:v>325.81099999999998</c:v>
                </c:pt>
                <c:pt idx="147">
                  <c:v>325.38420000000002</c:v>
                </c:pt>
                <c:pt idx="148">
                  <c:v>324.96539999999999</c:v>
                </c:pt>
                <c:pt idx="149">
                  <c:v>324.55439999999999</c:v>
                </c:pt>
                <c:pt idx="150">
                  <c:v>324.15109999999999</c:v>
                </c:pt>
                <c:pt idx="151">
                  <c:v>323.75540000000001</c:v>
                </c:pt>
                <c:pt idx="152">
                  <c:v>323.36700000000002</c:v>
                </c:pt>
                <c:pt idx="153">
                  <c:v>322.98590000000002</c:v>
                </c:pt>
                <c:pt idx="154">
                  <c:v>322.61200000000002</c:v>
                </c:pt>
                <c:pt idx="155">
                  <c:v>322.245</c:v>
                </c:pt>
                <c:pt idx="156">
                  <c:v>321.88490000000002</c:v>
                </c:pt>
                <c:pt idx="157">
                  <c:v>321.53149999999999</c:v>
                </c:pt>
                <c:pt idx="158">
                  <c:v>321.18470000000002</c:v>
                </c:pt>
                <c:pt idx="159">
                  <c:v>320.84440000000001</c:v>
                </c:pt>
                <c:pt idx="160">
                  <c:v>320.5104</c:v>
                </c:pt>
                <c:pt idx="161">
                  <c:v>320.18259999999998</c:v>
                </c:pt>
                <c:pt idx="162">
                  <c:v>319.86090000000002</c:v>
                </c:pt>
                <c:pt idx="163">
                  <c:v>319.54520000000002</c:v>
                </c:pt>
                <c:pt idx="164">
                  <c:v>319.2353</c:v>
                </c:pt>
                <c:pt idx="165">
                  <c:v>318.93119999999999</c:v>
                </c:pt>
                <c:pt idx="166">
                  <c:v>318.63279999999997</c:v>
                </c:pt>
                <c:pt idx="167">
                  <c:v>318.33980000000003</c:v>
                </c:pt>
                <c:pt idx="168">
                  <c:v>318.0523</c:v>
                </c:pt>
                <c:pt idx="169">
                  <c:v>317.77</c:v>
                </c:pt>
                <c:pt idx="170">
                  <c:v>317.49299999999999</c:v>
                </c:pt>
                <c:pt idx="171">
                  <c:v>317.22109999999998</c:v>
                </c:pt>
                <c:pt idx="172">
                  <c:v>316.95420000000001</c:v>
                </c:pt>
                <c:pt idx="173">
                  <c:v>316.69220000000001</c:v>
                </c:pt>
                <c:pt idx="174">
                  <c:v>316.43490000000003</c:v>
                </c:pt>
                <c:pt idx="175">
                  <c:v>316.1825</c:v>
                </c:pt>
                <c:pt idx="176">
                  <c:v>315.93459999999999</c:v>
                </c:pt>
                <c:pt idx="177">
                  <c:v>315.69119999999998</c:v>
                </c:pt>
                <c:pt idx="178">
                  <c:v>315.45229999999998</c:v>
                </c:pt>
                <c:pt idx="179">
                  <c:v>315.21769999999998</c:v>
                </c:pt>
                <c:pt idx="180">
                  <c:v>314.98750000000001</c:v>
                </c:pt>
                <c:pt idx="181">
                  <c:v>314.76130000000001</c:v>
                </c:pt>
                <c:pt idx="182">
                  <c:v>314.53930000000003</c:v>
                </c:pt>
                <c:pt idx="183">
                  <c:v>314.32130000000001</c:v>
                </c:pt>
                <c:pt idx="184">
                  <c:v>314.10730000000001</c:v>
                </c:pt>
                <c:pt idx="185">
                  <c:v>313.89710000000002</c:v>
                </c:pt>
                <c:pt idx="186">
                  <c:v>313.69069999999999</c:v>
                </c:pt>
                <c:pt idx="187">
                  <c:v>313.488</c:v>
                </c:pt>
                <c:pt idx="188">
                  <c:v>313.28890000000001</c:v>
                </c:pt>
                <c:pt idx="189">
                  <c:v>313.09339999999997</c:v>
                </c:pt>
                <c:pt idx="190">
                  <c:v>312.90140000000002</c:v>
                </c:pt>
                <c:pt idx="191">
                  <c:v>312.71289999999999</c:v>
                </c:pt>
                <c:pt idx="192">
                  <c:v>312.52760000000001</c:v>
                </c:pt>
                <c:pt idx="193">
                  <c:v>312.34570000000002</c:v>
                </c:pt>
                <c:pt idx="194">
                  <c:v>312.16699999999997</c:v>
                </c:pt>
                <c:pt idx="195">
                  <c:v>311.99149999999997</c:v>
                </c:pt>
                <c:pt idx="196">
                  <c:v>311.81909999999999</c:v>
                </c:pt>
                <c:pt idx="197">
                  <c:v>311.6497</c:v>
                </c:pt>
                <c:pt idx="198">
                  <c:v>311.48329999999999</c:v>
                </c:pt>
                <c:pt idx="199">
                  <c:v>311.31990000000002</c:v>
                </c:pt>
                <c:pt idx="200">
                  <c:v>311.1592</c:v>
                </c:pt>
                <c:pt idx="201">
                  <c:v>311.00150000000002</c:v>
                </c:pt>
                <c:pt idx="202">
                  <c:v>310.84640000000002</c:v>
                </c:pt>
                <c:pt idx="203">
                  <c:v>310.69409999999999</c:v>
                </c:pt>
                <c:pt idx="204">
                  <c:v>310.5444</c:v>
                </c:pt>
                <c:pt idx="205">
                  <c:v>310.39729999999997</c:v>
                </c:pt>
                <c:pt idx="206">
                  <c:v>310.2527</c:v>
                </c:pt>
                <c:pt idx="207">
                  <c:v>310.11070000000001</c:v>
                </c:pt>
                <c:pt idx="208">
                  <c:v>309.97109999999998</c:v>
                </c:pt>
                <c:pt idx="209">
                  <c:v>309.83390000000003</c:v>
                </c:pt>
                <c:pt idx="210">
                  <c:v>309.69909999999999</c:v>
                </c:pt>
                <c:pt idx="211">
                  <c:v>309.56650000000002</c:v>
                </c:pt>
                <c:pt idx="212">
                  <c:v>309.43619999999999</c:v>
                </c:pt>
                <c:pt idx="213">
                  <c:v>309.3082</c:v>
                </c:pt>
                <c:pt idx="214">
                  <c:v>309.1823</c:v>
                </c:pt>
                <c:pt idx="215">
                  <c:v>309.05860000000001</c:v>
                </c:pt>
                <c:pt idx="216">
                  <c:v>308.93689999999998</c:v>
                </c:pt>
                <c:pt idx="217">
                  <c:v>308.81729999999999</c:v>
                </c:pt>
                <c:pt idx="218">
                  <c:v>308.69979999999998</c:v>
                </c:pt>
                <c:pt idx="219">
                  <c:v>308.58420000000001</c:v>
                </c:pt>
                <c:pt idx="220">
                  <c:v>308.47050000000002</c:v>
                </c:pt>
                <c:pt idx="221">
                  <c:v>308.3587</c:v>
                </c:pt>
                <c:pt idx="222">
                  <c:v>308.24880000000002</c:v>
                </c:pt>
                <c:pt idx="223">
                  <c:v>308.14080000000001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99-44CB-AEB1-6B7779C9D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154592"/>
        <c:axId val="75515196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'heat flux data'!$C$5</c15:sqref>
                        </c15:formulaRef>
                      </c:ext>
                    </c:extLst>
                    <c:strCache>
                      <c:ptCount val="1"/>
                      <c:pt idx="0">
                        <c:v>areaAverage(heatTransferCoeff(T)) coarseMesh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'heat flux data'!$A$6:$A$229</c15:sqref>
                        </c15:formulaRef>
                      </c:ext>
                    </c:extLst>
                    <c:numCache>
                      <c:formatCode>General</c:formatCode>
                      <c:ptCount val="224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1.5</c:v>
                      </c:pt>
                      <c:pt idx="3">
                        <c:v>2</c:v>
                      </c:pt>
                      <c:pt idx="4">
                        <c:v>2.5</c:v>
                      </c:pt>
                      <c:pt idx="5">
                        <c:v>3</c:v>
                      </c:pt>
                      <c:pt idx="6">
                        <c:v>3.5</c:v>
                      </c:pt>
                      <c:pt idx="7">
                        <c:v>4</c:v>
                      </c:pt>
                      <c:pt idx="8">
                        <c:v>4.5</c:v>
                      </c:pt>
                      <c:pt idx="9">
                        <c:v>5</c:v>
                      </c:pt>
                      <c:pt idx="10">
                        <c:v>5.5</c:v>
                      </c:pt>
                      <c:pt idx="11">
                        <c:v>6</c:v>
                      </c:pt>
                      <c:pt idx="12">
                        <c:v>6.5</c:v>
                      </c:pt>
                      <c:pt idx="13">
                        <c:v>7</c:v>
                      </c:pt>
                      <c:pt idx="14">
                        <c:v>7.5</c:v>
                      </c:pt>
                      <c:pt idx="15">
                        <c:v>8</c:v>
                      </c:pt>
                      <c:pt idx="16">
                        <c:v>8.5</c:v>
                      </c:pt>
                      <c:pt idx="17">
                        <c:v>9</c:v>
                      </c:pt>
                      <c:pt idx="18">
                        <c:v>9.5</c:v>
                      </c:pt>
                      <c:pt idx="19">
                        <c:v>10</c:v>
                      </c:pt>
                      <c:pt idx="20">
                        <c:v>12</c:v>
                      </c:pt>
                      <c:pt idx="21">
                        <c:v>14</c:v>
                      </c:pt>
                      <c:pt idx="22">
                        <c:v>16</c:v>
                      </c:pt>
                      <c:pt idx="23">
                        <c:v>18</c:v>
                      </c:pt>
                      <c:pt idx="24">
                        <c:v>20</c:v>
                      </c:pt>
                      <c:pt idx="25">
                        <c:v>22</c:v>
                      </c:pt>
                      <c:pt idx="26">
                        <c:v>24</c:v>
                      </c:pt>
                      <c:pt idx="27">
                        <c:v>26</c:v>
                      </c:pt>
                      <c:pt idx="28">
                        <c:v>28</c:v>
                      </c:pt>
                      <c:pt idx="29">
                        <c:v>30</c:v>
                      </c:pt>
                      <c:pt idx="30">
                        <c:v>35</c:v>
                      </c:pt>
                      <c:pt idx="31">
                        <c:v>40</c:v>
                      </c:pt>
                      <c:pt idx="32">
                        <c:v>45</c:v>
                      </c:pt>
                      <c:pt idx="33">
                        <c:v>50</c:v>
                      </c:pt>
                      <c:pt idx="34">
                        <c:v>55</c:v>
                      </c:pt>
                      <c:pt idx="35">
                        <c:v>60</c:v>
                      </c:pt>
                      <c:pt idx="36">
                        <c:v>65</c:v>
                      </c:pt>
                      <c:pt idx="37">
                        <c:v>70</c:v>
                      </c:pt>
                      <c:pt idx="38">
                        <c:v>75</c:v>
                      </c:pt>
                      <c:pt idx="39">
                        <c:v>80</c:v>
                      </c:pt>
                      <c:pt idx="40">
                        <c:v>85</c:v>
                      </c:pt>
                      <c:pt idx="41">
                        <c:v>90</c:v>
                      </c:pt>
                      <c:pt idx="42">
                        <c:v>95</c:v>
                      </c:pt>
                      <c:pt idx="43">
                        <c:v>100</c:v>
                      </c:pt>
                      <c:pt idx="44">
                        <c:v>105</c:v>
                      </c:pt>
                      <c:pt idx="45">
                        <c:v>110</c:v>
                      </c:pt>
                      <c:pt idx="46">
                        <c:v>115</c:v>
                      </c:pt>
                      <c:pt idx="47">
                        <c:v>120</c:v>
                      </c:pt>
                      <c:pt idx="48">
                        <c:v>125</c:v>
                      </c:pt>
                      <c:pt idx="49">
                        <c:v>130</c:v>
                      </c:pt>
                      <c:pt idx="50">
                        <c:v>135</c:v>
                      </c:pt>
                      <c:pt idx="51">
                        <c:v>140</c:v>
                      </c:pt>
                      <c:pt idx="52">
                        <c:v>145</c:v>
                      </c:pt>
                      <c:pt idx="53">
                        <c:v>150</c:v>
                      </c:pt>
                      <c:pt idx="54">
                        <c:v>155</c:v>
                      </c:pt>
                      <c:pt idx="55">
                        <c:v>160</c:v>
                      </c:pt>
                      <c:pt idx="56">
                        <c:v>165</c:v>
                      </c:pt>
                      <c:pt idx="57">
                        <c:v>170</c:v>
                      </c:pt>
                      <c:pt idx="58">
                        <c:v>175</c:v>
                      </c:pt>
                      <c:pt idx="59">
                        <c:v>180</c:v>
                      </c:pt>
                      <c:pt idx="60">
                        <c:v>185</c:v>
                      </c:pt>
                      <c:pt idx="61">
                        <c:v>190</c:v>
                      </c:pt>
                      <c:pt idx="62">
                        <c:v>195</c:v>
                      </c:pt>
                      <c:pt idx="63">
                        <c:v>200</c:v>
                      </c:pt>
                      <c:pt idx="64">
                        <c:v>205</c:v>
                      </c:pt>
                      <c:pt idx="65">
                        <c:v>210</c:v>
                      </c:pt>
                      <c:pt idx="66">
                        <c:v>215</c:v>
                      </c:pt>
                      <c:pt idx="67">
                        <c:v>220</c:v>
                      </c:pt>
                      <c:pt idx="68">
                        <c:v>225</c:v>
                      </c:pt>
                      <c:pt idx="69">
                        <c:v>230</c:v>
                      </c:pt>
                      <c:pt idx="70">
                        <c:v>235</c:v>
                      </c:pt>
                      <c:pt idx="71">
                        <c:v>240</c:v>
                      </c:pt>
                      <c:pt idx="72">
                        <c:v>245</c:v>
                      </c:pt>
                      <c:pt idx="73">
                        <c:v>250</c:v>
                      </c:pt>
                      <c:pt idx="74">
                        <c:v>255</c:v>
                      </c:pt>
                      <c:pt idx="75">
                        <c:v>260</c:v>
                      </c:pt>
                      <c:pt idx="76">
                        <c:v>265</c:v>
                      </c:pt>
                      <c:pt idx="77">
                        <c:v>270</c:v>
                      </c:pt>
                      <c:pt idx="78">
                        <c:v>275</c:v>
                      </c:pt>
                      <c:pt idx="79">
                        <c:v>280</c:v>
                      </c:pt>
                      <c:pt idx="80">
                        <c:v>285</c:v>
                      </c:pt>
                      <c:pt idx="81">
                        <c:v>290</c:v>
                      </c:pt>
                      <c:pt idx="82">
                        <c:v>295</c:v>
                      </c:pt>
                      <c:pt idx="83">
                        <c:v>300</c:v>
                      </c:pt>
                      <c:pt idx="84">
                        <c:v>305</c:v>
                      </c:pt>
                      <c:pt idx="85">
                        <c:v>310</c:v>
                      </c:pt>
                      <c:pt idx="86">
                        <c:v>315</c:v>
                      </c:pt>
                      <c:pt idx="87">
                        <c:v>320</c:v>
                      </c:pt>
                      <c:pt idx="88">
                        <c:v>325</c:v>
                      </c:pt>
                      <c:pt idx="89">
                        <c:v>330</c:v>
                      </c:pt>
                      <c:pt idx="90">
                        <c:v>335</c:v>
                      </c:pt>
                      <c:pt idx="91">
                        <c:v>340</c:v>
                      </c:pt>
                      <c:pt idx="92">
                        <c:v>345</c:v>
                      </c:pt>
                      <c:pt idx="93">
                        <c:v>350</c:v>
                      </c:pt>
                      <c:pt idx="94">
                        <c:v>355</c:v>
                      </c:pt>
                      <c:pt idx="95">
                        <c:v>360</c:v>
                      </c:pt>
                      <c:pt idx="96">
                        <c:v>365</c:v>
                      </c:pt>
                      <c:pt idx="97">
                        <c:v>370</c:v>
                      </c:pt>
                      <c:pt idx="98">
                        <c:v>375</c:v>
                      </c:pt>
                      <c:pt idx="99">
                        <c:v>380</c:v>
                      </c:pt>
                      <c:pt idx="100">
                        <c:v>385</c:v>
                      </c:pt>
                      <c:pt idx="101">
                        <c:v>390</c:v>
                      </c:pt>
                      <c:pt idx="102">
                        <c:v>395</c:v>
                      </c:pt>
                      <c:pt idx="103">
                        <c:v>400</c:v>
                      </c:pt>
                      <c:pt idx="104">
                        <c:v>405</c:v>
                      </c:pt>
                      <c:pt idx="105">
                        <c:v>410</c:v>
                      </c:pt>
                      <c:pt idx="106">
                        <c:v>415</c:v>
                      </c:pt>
                      <c:pt idx="107">
                        <c:v>420</c:v>
                      </c:pt>
                      <c:pt idx="108">
                        <c:v>425</c:v>
                      </c:pt>
                      <c:pt idx="109">
                        <c:v>430</c:v>
                      </c:pt>
                      <c:pt idx="110">
                        <c:v>435</c:v>
                      </c:pt>
                      <c:pt idx="111">
                        <c:v>440</c:v>
                      </c:pt>
                      <c:pt idx="112">
                        <c:v>445</c:v>
                      </c:pt>
                      <c:pt idx="113">
                        <c:v>450</c:v>
                      </c:pt>
                      <c:pt idx="114">
                        <c:v>455</c:v>
                      </c:pt>
                      <c:pt idx="115">
                        <c:v>460</c:v>
                      </c:pt>
                      <c:pt idx="116">
                        <c:v>465</c:v>
                      </c:pt>
                      <c:pt idx="117">
                        <c:v>470</c:v>
                      </c:pt>
                      <c:pt idx="118">
                        <c:v>475</c:v>
                      </c:pt>
                      <c:pt idx="119">
                        <c:v>480</c:v>
                      </c:pt>
                      <c:pt idx="120">
                        <c:v>485</c:v>
                      </c:pt>
                      <c:pt idx="121">
                        <c:v>490</c:v>
                      </c:pt>
                      <c:pt idx="122">
                        <c:v>495</c:v>
                      </c:pt>
                      <c:pt idx="123">
                        <c:v>500</c:v>
                      </c:pt>
                      <c:pt idx="124">
                        <c:v>505</c:v>
                      </c:pt>
                      <c:pt idx="125">
                        <c:v>510</c:v>
                      </c:pt>
                      <c:pt idx="126">
                        <c:v>515</c:v>
                      </c:pt>
                      <c:pt idx="127">
                        <c:v>520</c:v>
                      </c:pt>
                      <c:pt idx="128">
                        <c:v>525</c:v>
                      </c:pt>
                      <c:pt idx="129">
                        <c:v>530</c:v>
                      </c:pt>
                      <c:pt idx="130">
                        <c:v>535</c:v>
                      </c:pt>
                      <c:pt idx="131">
                        <c:v>540</c:v>
                      </c:pt>
                      <c:pt idx="132">
                        <c:v>545</c:v>
                      </c:pt>
                      <c:pt idx="133">
                        <c:v>550</c:v>
                      </c:pt>
                      <c:pt idx="134">
                        <c:v>555</c:v>
                      </c:pt>
                      <c:pt idx="135">
                        <c:v>560</c:v>
                      </c:pt>
                      <c:pt idx="136">
                        <c:v>565</c:v>
                      </c:pt>
                      <c:pt idx="137">
                        <c:v>570</c:v>
                      </c:pt>
                      <c:pt idx="138">
                        <c:v>575</c:v>
                      </c:pt>
                      <c:pt idx="139">
                        <c:v>580</c:v>
                      </c:pt>
                      <c:pt idx="140">
                        <c:v>585</c:v>
                      </c:pt>
                      <c:pt idx="141">
                        <c:v>590</c:v>
                      </c:pt>
                      <c:pt idx="142">
                        <c:v>595</c:v>
                      </c:pt>
                      <c:pt idx="143">
                        <c:v>600</c:v>
                      </c:pt>
                      <c:pt idx="144">
                        <c:v>605</c:v>
                      </c:pt>
                      <c:pt idx="145">
                        <c:v>610</c:v>
                      </c:pt>
                      <c:pt idx="146">
                        <c:v>615</c:v>
                      </c:pt>
                      <c:pt idx="147">
                        <c:v>620</c:v>
                      </c:pt>
                      <c:pt idx="148">
                        <c:v>625</c:v>
                      </c:pt>
                      <c:pt idx="149">
                        <c:v>630</c:v>
                      </c:pt>
                      <c:pt idx="150">
                        <c:v>635</c:v>
                      </c:pt>
                      <c:pt idx="151">
                        <c:v>640</c:v>
                      </c:pt>
                      <c:pt idx="152">
                        <c:v>645</c:v>
                      </c:pt>
                      <c:pt idx="153">
                        <c:v>650</c:v>
                      </c:pt>
                      <c:pt idx="154">
                        <c:v>655</c:v>
                      </c:pt>
                      <c:pt idx="155">
                        <c:v>660</c:v>
                      </c:pt>
                      <c:pt idx="156">
                        <c:v>665</c:v>
                      </c:pt>
                      <c:pt idx="157">
                        <c:v>670</c:v>
                      </c:pt>
                      <c:pt idx="158">
                        <c:v>675</c:v>
                      </c:pt>
                      <c:pt idx="159">
                        <c:v>680</c:v>
                      </c:pt>
                      <c:pt idx="160">
                        <c:v>685</c:v>
                      </c:pt>
                      <c:pt idx="161">
                        <c:v>690</c:v>
                      </c:pt>
                      <c:pt idx="162">
                        <c:v>695</c:v>
                      </c:pt>
                      <c:pt idx="163">
                        <c:v>700</c:v>
                      </c:pt>
                      <c:pt idx="164">
                        <c:v>705</c:v>
                      </c:pt>
                      <c:pt idx="165">
                        <c:v>710</c:v>
                      </c:pt>
                      <c:pt idx="166">
                        <c:v>715</c:v>
                      </c:pt>
                      <c:pt idx="167">
                        <c:v>720</c:v>
                      </c:pt>
                      <c:pt idx="168">
                        <c:v>725</c:v>
                      </c:pt>
                      <c:pt idx="169">
                        <c:v>730</c:v>
                      </c:pt>
                      <c:pt idx="170">
                        <c:v>735</c:v>
                      </c:pt>
                      <c:pt idx="171">
                        <c:v>740</c:v>
                      </c:pt>
                      <c:pt idx="172">
                        <c:v>745</c:v>
                      </c:pt>
                      <c:pt idx="173">
                        <c:v>750</c:v>
                      </c:pt>
                      <c:pt idx="174">
                        <c:v>755</c:v>
                      </c:pt>
                      <c:pt idx="175">
                        <c:v>760</c:v>
                      </c:pt>
                      <c:pt idx="176">
                        <c:v>765</c:v>
                      </c:pt>
                      <c:pt idx="177">
                        <c:v>770</c:v>
                      </c:pt>
                      <c:pt idx="178">
                        <c:v>775</c:v>
                      </c:pt>
                      <c:pt idx="179">
                        <c:v>780</c:v>
                      </c:pt>
                      <c:pt idx="180">
                        <c:v>785</c:v>
                      </c:pt>
                      <c:pt idx="181">
                        <c:v>790</c:v>
                      </c:pt>
                      <c:pt idx="182">
                        <c:v>795</c:v>
                      </c:pt>
                      <c:pt idx="183">
                        <c:v>800</c:v>
                      </c:pt>
                      <c:pt idx="184">
                        <c:v>805</c:v>
                      </c:pt>
                      <c:pt idx="185">
                        <c:v>810</c:v>
                      </c:pt>
                      <c:pt idx="186">
                        <c:v>815</c:v>
                      </c:pt>
                      <c:pt idx="187">
                        <c:v>820</c:v>
                      </c:pt>
                      <c:pt idx="188">
                        <c:v>825</c:v>
                      </c:pt>
                      <c:pt idx="189">
                        <c:v>830</c:v>
                      </c:pt>
                      <c:pt idx="190">
                        <c:v>835</c:v>
                      </c:pt>
                      <c:pt idx="191">
                        <c:v>840</c:v>
                      </c:pt>
                      <c:pt idx="192">
                        <c:v>845</c:v>
                      </c:pt>
                      <c:pt idx="193">
                        <c:v>850</c:v>
                      </c:pt>
                      <c:pt idx="194">
                        <c:v>855</c:v>
                      </c:pt>
                      <c:pt idx="195">
                        <c:v>860</c:v>
                      </c:pt>
                      <c:pt idx="196">
                        <c:v>865</c:v>
                      </c:pt>
                      <c:pt idx="197">
                        <c:v>870</c:v>
                      </c:pt>
                      <c:pt idx="198">
                        <c:v>875</c:v>
                      </c:pt>
                      <c:pt idx="199">
                        <c:v>880</c:v>
                      </c:pt>
                      <c:pt idx="200">
                        <c:v>885</c:v>
                      </c:pt>
                      <c:pt idx="201">
                        <c:v>890</c:v>
                      </c:pt>
                      <c:pt idx="202">
                        <c:v>895</c:v>
                      </c:pt>
                      <c:pt idx="203">
                        <c:v>900</c:v>
                      </c:pt>
                      <c:pt idx="204">
                        <c:v>905</c:v>
                      </c:pt>
                      <c:pt idx="205">
                        <c:v>910</c:v>
                      </c:pt>
                      <c:pt idx="206">
                        <c:v>915</c:v>
                      </c:pt>
                      <c:pt idx="207">
                        <c:v>920</c:v>
                      </c:pt>
                      <c:pt idx="208">
                        <c:v>925</c:v>
                      </c:pt>
                      <c:pt idx="209">
                        <c:v>930</c:v>
                      </c:pt>
                      <c:pt idx="210">
                        <c:v>935</c:v>
                      </c:pt>
                      <c:pt idx="211">
                        <c:v>940</c:v>
                      </c:pt>
                      <c:pt idx="212">
                        <c:v>945</c:v>
                      </c:pt>
                      <c:pt idx="213">
                        <c:v>950</c:v>
                      </c:pt>
                      <c:pt idx="214">
                        <c:v>955</c:v>
                      </c:pt>
                      <c:pt idx="215">
                        <c:v>960</c:v>
                      </c:pt>
                      <c:pt idx="216">
                        <c:v>965</c:v>
                      </c:pt>
                      <c:pt idx="217">
                        <c:v>970</c:v>
                      </c:pt>
                      <c:pt idx="218">
                        <c:v>975</c:v>
                      </c:pt>
                      <c:pt idx="219">
                        <c:v>980</c:v>
                      </c:pt>
                      <c:pt idx="220">
                        <c:v>985</c:v>
                      </c:pt>
                      <c:pt idx="221">
                        <c:v>990</c:v>
                      </c:pt>
                      <c:pt idx="222">
                        <c:v>995</c:v>
                      </c:pt>
                      <c:pt idx="223">
                        <c:v>1000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'heat flux data'!$C$6:$C$229</c15:sqref>
                        </c15:formulaRef>
                      </c:ext>
                    </c:extLst>
                    <c:numCache>
                      <c:formatCode>General</c:formatCode>
                      <c:ptCount val="224"/>
                      <c:pt idx="0">
                        <c:v>-75.694559999999996</c:v>
                      </c:pt>
                      <c:pt idx="1">
                        <c:v>-75.049440000000004</c:v>
                      </c:pt>
                      <c:pt idx="2">
                        <c:v>-74.421300000000002</c:v>
                      </c:pt>
                      <c:pt idx="3">
                        <c:v>-73.810199999999995</c:v>
                      </c:pt>
                      <c:pt idx="4">
                        <c:v>-73.215969999999999</c:v>
                      </c:pt>
                      <c:pt idx="5">
                        <c:v>-72.638440000000003</c:v>
                      </c:pt>
                      <c:pt idx="6">
                        <c:v>-72.07741</c:v>
                      </c:pt>
                      <c:pt idx="7">
                        <c:v>-71.532669999999996</c:v>
                      </c:pt>
                      <c:pt idx="8">
                        <c:v>-71.003990000000002</c:v>
                      </c:pt>
                      <c:pt idx="9">
                        <c:v>-70.491129999999998</c:v>
                      </c:pt>
                      <c:pt idx="10">
                        <c:v>-69.993840000000006</c:v>
                      </c:pt>
                      <c:pt idx="11">
                        <c:v>-69.511889999999994</c:v>
                      </c:pt>
                      <c:pt idx="12">
                        <c:v>-69.045019999999994</c:v>
                      </c:pt>
                      <c:pt idx="13">
                        <c:v>-68.592969999999994</c:v>
                      </c:pt>
                      <c:pt idx="14">
                        <c:v>-68.155450000000002</c:v>
                      </c:pt>
                      <c:pt idx="15">
                        <c:v>-67.732200000000006</c:v>
                      </c:pt>
                      <c:pt idx="16">
                        <c:v>-67.322890000000001</c:v>
                      </c:pt>
                      <c:pt idx="17">
                        <c:v>-66.927189999999996</c:v>
                      </c:pt>
                      <c:pt idx="18">
                        <c:v>-66.544790000000006</c:v>
                      </c:pt>
                      <c:pt idx="19">
                        <c:v>-66.175349999999995</c:v>
                      </c:pt>
                      <c:pt idx="20">
                        <c:v>-64.821079999999995</c:v>
                      </c:pt>
                      <c:pt idx="21">
                        <c:v>-63.650860000000002</c:v>
                      </c:pt>
                      <c:pt idx="22">
                        <c:v>-62.64575</c:v>
                      </c:pt>
                      <c:pt idx="23">
                        <c:v>-61.787019999999998</c:v>
                      </c:pt>
                      <c:pt idx="24">
                        <c:v>-61.057389999999998</c:v>
                      </c:pt>
                      <c:pt idx="25">
                        <c:v>-60.441209999999998</c:v>
                      </c:pt>
                      <c:pt idx="26">
                        <c:v>-59.924660000000003</c:v>
                      </c:pt>
                      <c:pt idx="27">
                        <c:v>-59.495330000000003</c:v>
                      </c:pt>
                      <c:pt idx="28">
                        <c:v>-59.142150000000001</c:v>
                      </c:pt>
                      <c:pt idx="29">
                        <c:v>-58.855379999999997</c:v>
                      </c:pt>
                      <c:pt idx="30">
                        <c:v>-58.374789999999997</c:v>
                      </c:pt>
                      <c:pt idx="31">
                        <c:v>-58.148859999999999</c:v>
                      </c:pt>
                      <c:pt idx="32">
                        <c:v>-58.098959999999998</c:v>
                      </c:pt>
                      <c:pt idx="33">
                        <c:v>-58.170409999999997</c:v>
                      </c:pt>
                      <c:pt idx="34">
                        <c:v>-58.326729999999998</c:v>
                      </c:pt>
                      <c:pt idx="35">
                        <c:v>-58.543410000000002</c:v>
                      </c:pt>
                      <c:pt idx="36">
                        <c:v>-58.80283</c:v>
                      </c:pt>
                      <c:pt idx="37">
                        <c:v>-59.08952</c:v>
                      </c:pt>
                      <c:pt idx="38">
                        <c:v>-59.38729</c:v>
                      </c:pt>
                      <c:pt idx="39">
                        <c:v>-59.679749999999999</c:v>
                      </c:pt>
                      <c:pt idx="40">
                        <c:v>-59.952390000000001</c:v>
                      </c:pt>
                      <c:pt idx="41">
                        <c:v>-60.195309999999999</c:v>
                      </c:pt>
                      <c:pt idx="42">
                        <c:v>-60.40504</c:v>
                      </c:pt>
                      <c:pt idx="43">
                        <c:v>-60.583480000000002</c:v>
                      </c:pt>
                      <c:pt idx="44">
                        <c:v>-60.736420000000003</c:v>
                      </c:pt>
                      <c:pt idx="45">
                        <c:v>-60.871259999999999</c:v>
                      </c:pt>
                      <c:pt idx="46">
                        <c:v>-60.995359999999998</c:v>
                      </c:pt>
                      <c:pt idx="47">
                        <c:v>-61.114539999999998</c:v>
                      </c:pt>
                      <c:pt idx="48">
                        <c:v>-61.232430000000001</c:v>
                      </c:pt>
                      <c:pt idx="49">
                        <c:v>-61.350769999999997</c:v>
                      </c:pt>
                      <c:pt idx="50">
                        <c:v>-61.469769999999997</c:v>
                      </c:pt>
                      <c:pt idx="51">
                        <c:v>-61.588900000000002</c:v>
                      </c:pt>
                      <c:pt idx="52">
                        <c:v>-61.707329999999999</c:v>
                      </c:pt>
                      <c:pt idx="53">
                        <c:v>-61.82423</c:v>
                      </c:pt>
                      <c:pt idx="54">
                        <c:v>-61.938989999999997</c:v>
                      </c:pt>
                      <c:pt idx="55">
                        <c:v>-62.05115</c:v>
                      </c:pt>
                      <c:pt idx="56">
                        <c:v>-62.160440000000001</c:v>
                      </c:pt>
                      <c:pt idx="57">
                        <c:v>-62.266710000000003</c:v>
                      </c:pt>
                      <c:pt idx="58">
                        <c:v>-62.369889999999998</c:v>
                      </c:pt>
                      <c:pt idx="59">
                        <c:v>-62.470019999999998</c:v>
                      </c:pt>
                      <c:pt idx="60">
                        <c:v>-62.567079999999997</c:v>
                      </c:pt>
                      <c:pt idx="61">
                        <c:v>-62.661090000000002</c:v>
                      </c:pt>
                      <c:pt idx="62">
                        <c:v>-62.752020000000002</c:v>
                      </c:pt>
                      <c:pt idx="63">
                        <c:v>-62.839860000000002</c:v>
                      </c:pt>
                      <c:pt idx="64">
                        <c:v>-62.924529999999997</c:v>
                      </c:pt>
                      <c:pt idx="65">
                        <c:v>-63.006039999999999</c:v>
                      </c:pt>
                      <c:pt idx="66">
                        <c:v>-63.084359999999997</c:v>
                      </c:pt>
                      <c:pt idx="67">
                        <c:v>-63.15943</c:v>
                      </c:pt>
                      <c:pt idx="68">
                        <c:v>-63.231209999999997</c:v>
                      </c:pt>
                      <c:pt idx="69">
                        <c:v>-63.299660000000003</c:v>
                      </c:pt>
                      <c:pt idx="70">
                        <c:v>-63.364730000000002</c:v>
                      </c:pt>
                      <c:pt idx="71">
                        <c:v>-63.426439999999999</c:v>
                      </c:pt>
                      <c:pt idx="72">
                        <c:v>-63.484769999999997</c:v>
                      </c:pt>
                      <c:pt idx="73">
                        <c:v>-63.539700000000003</c:v>
                      </c:pt>
                      <c:pt idx="74">
                        <c:v>-63.591200000000001</c:v>
                      </c:pt>
                      <c:pt idx="75">
                        <c:v>-63.639249999999997</c:v>
                      </c:pt>
                      <c:pt idx="76">
                        <c:v>-63.683799999999998</c:v>
                      </c:pt>
                      <c:pt idx="77">
                        <c:v>-63.724899999999998</c:v>
                      </c:pt>
                      <c:pt idx="78">
                        <c:v>-63.762529999999998</c:v>
                      </c:pt>
                      <c:pt idx="79">
                        <c:v>-63.796689999999998</c:v>
                      </c:pt>
                      <c:pt idx="80">
                        <c:v>-63.827379999999998</c:v>
                      </c:pt>
                      <c:pt idx="81">
                        <c:v>-63.854570000000002</c:v>
                      </c:pt>
                      <c:pt idx="82">
                        <c:v>-63.878270000000001</c:v>
                      </c:pt>
                      <c:pt idx="83">
                        <c:v>-63.898429999999998</c:v>
                      </c:pt>
                      <c:pt idx="84">
                        <c:v>-63.915109999999999</c:v>
                      </c:pt>
                      <c:pt idx="85">
                        <c:v>-63.9283</c:v>
                      </c:pt>
                      <c:pt idx="86">
                        <c:v>-63.938009999999998</c:v>
                      </c:pt>
                      <c:pt idx="87">
                        <c:v>-63.944220000000001</c:v>
                      </c:pt>
                      <c:pt idx="88">
                        <c:v>-63.946959999999997</c:v>
                      </c:pt>
                      <c:pt idx="89">
                        <c:v>-63.946210000000001</c:v>
                      </c:pt>
                      <c:pt idx="90">
                        <c:v>-63.942</c:v>
                      </c:pt>
                      <c:pt idx="91">
                        <c:v>-63.934289999999997</c:v>
                      </c:pt>
                      <c:pt idx="92">
                        <c:v>-63.923160000000003</c:v>
                      </c:pt>
                      <c:pt idx="93">
                        <c:v>-63.9086</c:v>
                      </c:pt>
                      <c:pt idx="94">
                        <c:v>-63.890650000000001</c:v>
                      </c:pt>
                      <c:pt idx="95">
                        <c:v>-63.869300000000003</c:v>
                      </c:pt>
                      <c:pt idx="96">
                        <c:v>-63.844589999999997</c:v>
                      </c:pt>
                      <c:pt idx="97">
                        <c:v>-63.816540000000003</c:v>
                      </c:pt>
                      <c:pt idx="98">
                        <c:v>-63.785170000000001</c:v>
                      </c:pt>
                      <c:pt idx="99">
                        <c:v>-63.750500000000002</c:v>
                      </c:pt>
                      <c:pt idx="100">
                        <c:v>-63.712530000000001</c:v>
                      </c:pt>
                      <c:pt idx="101">
                        <c:v>-63.671340000000001</c:v>
                      </c:pt>
                      <c:pt idx="102">
                        <c:v>-63.626950000000001</c:v>
                      </c:pt>
                      <c:pt idx="103">
                        <c:v>-63.579389999999997</c:v>
                      </c:pt>
                      <c:pt idx="104">
                        <c:v>-63.528680000000001</c:v>
                      </c:pt>
                      <c:pt idx="105">
                        <c:v>-63.474870000000003</c:v>
                      </c:pt>
                      <c:pt idx="106">
                        <c:v>-63.417969999999997</c:v>
                      </c:pt>
                      <c:pt idx="107">
                        <c:v>-63.358020000000003</c:v>
                      </c:pt>
                      <c:pt idx="108">
                        <c:v>-63.295059999999999</c:v>
                      </c:pt>
                      <c:pt idx="109">
                        <c:v>-63.229120000000002</c:v>
                      </c:pt>
                      <c:pt idx="110">
                        <c:v>-63.160200000000003</c:v>
                      </c:pt>
                      <c:pt idx="111">
                        <c:v>-63.088389999999997</c:v>
                      </c:pt>
                      <c:pt idx="112">
                        <c:v>-63.013730000000002</c:v>
                      </c:pt>
                      <c:pt idx="113">
                        <c:v>-62.936250000000001</c:v>
                      </c:pt>
                      <c:pt idx="114">
                        <c:v>-62.855989999999998</c:v>
                      </c:pt>
                      <c:pt idx="115">
                        <c:v>-62.77299</c:v>
                      </c:pt>
                      <c:pt idx="116">
                        <c:v>-62.687289999999997</c:v>
                      </c:pt>
                      <c:pt idx="117">
                        <c:v>-62.598930000000003</c:v>
                      </c:pt>
                      <c:pt idx="118">
                        <c:v>-62.507950000000001</c:v>
                      </c:pt>
                      <c:pt idx="119">
                        <c:v>-62.414400000000001</c:v>
                      </c:pt>
                      <c:pt idx="120">
                        <c:v>-62.318309999999997</c:v>
                      </c:pt>
                      <c:pt idx="121">
                        <c:v>-62.219729999999998</c:v>
                      </c:pt>
                      <c:pt idx="122">
                        <c:v>-62.118650000000002</c:v>
                      </c:pt>
                      <c:pt idx="123">
                        <c:v>-62.015189999999997</c:v>
                      </c:pt>
                      <c:pt idx="124">
                        <c:v>-61.909379999999999</c:v>
                      </c:pt>
                      <c:pt idx="125">
                        <c:v>-61.801259999999999</c:v>
                      </c:pt>
                      <c:pt idx="126">
                        <c:v>-61.69088</c:v>
                      </c:pt>
                      <c:pt idx="127">
                        <c:v>-61.578279999999999</c:v>
                      </c:pt>
                      <c:pt idx="128">
                        <c:v>-61.463509999999999</c:v>
                      </c:pt>
                      <c:pt idx="129">
                        <c:v>-61.346589999999999</c:v>
                      </c:pt>
                      <c:pt idx="130">
                        <c:v>-61.227589999999999</c:v>
                      </c:pt>
                      <c:pt idx="131">
                        <c:v>-61.106540000000003</c:v>
                      </c:pt>
                      <c:pt idx="132">
                        <c:v>-60.98348</c:v>
                      </c:pt>
                      <c:pt idx="133">
                        <c:v>-60.858460000000001</c:v>
                      </c:pt>
                      <c:pt idx="134">
                        <c:v>-60.73151</c:v>
                      </c:pt>
                      <c:pt idx="135">
                        <c:v>-60.602690000000003</c:v>
                      </c:pt>
                      <c:pt idx="136">
                        <c:v>-60.471989999999998</c:v>
                      </c:pt>
                      <c:pt idx="137">
                        <c:v>-60.33952</c:v>
                      </c:pt>
                      <c:pt idx="138">
                        <c:v>-60.205309999999997</c:v>
                      </c:pt>
                      <c:pt idx="139">
                        <c:v>-60.069400000000002</c:v>
                      </c:pt>
                      <c:pt idx="140">
                        <c:v>-59.931840000000001</c:v>
                      </c:pt>
                      <c:pt idx="141">
                        <c:v>-59.792659999999998</c:v>
                      </c:pt>
                      <c:pt idx="142">
                        <c:v>-59.651899999999998</c:v>
                      </c:pt>
                      <c:pt idx="143">
                        <c:v>-59.509599999999999</c:v>
                      </c:pt>
                      <c:pt idx="144">
                        <c:v>-59.365819999999999</c:v>
                      </c:pt>
                      <c:pt idx="145">
                        <c:v>-59.220579999999998</c:v>
                      </c:pt>
                      <c:pt idx="146">
                        <c:v>-59.073929999999997</c:v>
                      </c:pt>
                      <c:pt idx="147">
                        <c:v>-58.925910000000002</c:v>
                      </c:pt>
                      <c:pt idx="148">
                        <c:v>-58.77655</c:v>
                      </c:pt>
                      <c:pt idx="149">
                        <c:v>-58.625909999999998</c:v>
                      </c:pt>
                      <c:pt idx="150">
                        <c:v>-58.47401</c:v>
                      </c:pt>
                      <c:pt idx="151">
                        <c:v>-58.320889999999999</c:v>
                      </c:pt>
                      <c:pt idx="152">
                        <c:v>-58.166609999999999</c:v>
                      </c:pt>
                      <c:pt idx="153">
                        <c:v>-58.011180000000003</c:v>
                      </c:pt>
                      <c:pt idx="154">
                        <c:v>-57.854649999999999</c:v>
                      </c:pt>
                      <c:pt idx="155">
                        <c:v>-57.697020000000002</c:v>
                      </c:pt>
                      <c:pt idx="156">
                        <c:v>-57.53837</c:v>
                      </c:pt>
                      <c:pt idx="157">
                        <c:v>-57.378749999999997</c:v>
                      </c:pt>
                      <c:pt idx="158">
                        <c:v>-57.218179999999997</c:v>
                      </c:pt>
                      <c:pt idx="159">
                        <c:v>-57.056690000000003</c:v>
                      </c:pt>
                      <c:pt idx="160">
                        <c:v>-56.89432</c:v>
                      </c:pt>
                      <c:pt idx="161">
                        <c:v>-56.731099999999998</c:v>
                      </c:pt>
                      <c:pt idx="162">
                        <c:v>-56.567070000000001</c:v>
                      </c:pt>
                      <c:pt idx="163">
                        <c:v>-56.402250000000002</c:v>
                      </c:pt>
                      <c:pt idx="164">
                        <c:v>-56.236690000000003</c:v>
                      </c:pt>
                      <c:pt idx="165">
                        <c:v>-56.070410000000003</c:v>
                      </c:pt>
                      <c:pt idx="166">
                        <c:v>-55.903449999999999</c:v>
                      </c:pt>
                      <c:pt idx="167">
                        <c:v>-55.73583</c:v>
                      </c:pt>
                      <c:pt idx="168">
                        <c:v>-55.567590000000003</c:v>
                      </c:pt>
                      <c:pt idx="169">
                        <c:v>-55.398760000000003</c:v>
                      </c:pt>
                      <c:pt idx="170">
                        <c:v>-55.229370000000003</c:v>
                      </c:pt>
                      <c:pt idx="171">
                        <c:v>-55.059449999999998</c:v>
                      </c:pt>
                      <c:pt idx="172">
                        <c:v>-54.889020000000002</c:v>
                      </c:pt>
                      <c:pt idx="173">
                        <c:v>-54.718119999999999</c:v>
                      </c:pt>
                      <c:pt idx="174">
                        <c:v>-54.546770000000002</c:v>
                      </c:pt>
                      <c:pt idx="175">
                        <c:v>-54.375</c:v>
                      </c:pt>
                      <c:pt idx="176">
                        <c:v>-54.202849999999998</c:v>
                      </c:pt>
                      <c:pt idx="177">
                        <c:v>-54.030320000000003</c:v>
                      </c:pt>
                      <c:pt idx="178">
                        <c:v>-53.857460000000003</c:v>
                      </c:pt>
                      <c:pt idx="179">
                        <c:v>-53.684289999999997</c:v>
                      </c:pt>
                      <c:pt idx="180">
                        <c:v>-53.510829999999999</c:v>
                      </c:pt>
                      <c:pt idx="181">
                        <c:v>-53.3371</c:v>
                      </c:pt>
                      <c:pt idx="182">
                        <c:v>-53.163139999999999</c:v>
                      </c:pt>
                      <c:pt idx="183">
                        <c:v>-52.988959999999999</c:v>
                      </c:pt>
                      <c:pt idx="184">
                        <c:v>-52.814549999999997</c:v>
                      </c:pt>
                      <c:pt idx="185">
                        <c:v>-52.64</c:v>
                      </c:pt>
                      <c:pt idx="186">
                        <c:v>-52.465299999999999</c:v>
                      </c:pt>
                      <c:pt idx="187">
                        <c:v>-52.290480000000002</c:v>
                      </c:pt>
                      <c:pt idx="188">
                        <c:v>-52.115569999999998</c:v>
                      </c:pt>
                      <c:pt idx="189">
                        <c:v>-51.940570000000001</c:v>
                      </c:pt>
                      <c:pt idx="190">
                        <c:v>-51.765520000000002</c:v>
                      </c:pt>
                      <c:pt idx="191">
                        <c:v>-51.590429999999998</c:v>
                      </c:pt>
                      <c:pt idx="192">
                        <c:v>-51.415320000000001</c:v>
                      </c:pt>
                      <c:pt idx="193">
                        <c:v>-51.240209999999998</c:v>
                      </c:pt>
                      <c:pt idx="194">
                        <c:v>-51.065109999999997</c:v>
                      </c:pt>
                      <c:pt idx="195">
                        <c:v>-50.890059999999998</c:v>
                      </c:pt>
                      <c:pt idx="196">
                        <c:v>-50.715060000000001</c:v>
                      </c:pt>
                      <c:pt idx="197">
                        <c:v>-50.540129999999998</c:v>
                      </c:pt>
                      <c:pt idx="198">
                        <c:v>-50.365299999999998</c:v>
                      </c:pt>
                      <c:pt idx="199">
                        <c:v>-50.190579999999997</c:v>
                      </c:pt>
                      <c:pt idx="200">
                        <c:v>-50.015970000000003</c:v>
                      </c:pt>
                      <c:pt idx="201">
                        <c:v>-49.84151</c:v>
                      </c:pt>
                      <c:pt idx="202">
                        <c:v>-49.667209999999997</c:v>
                      </c:pt>
                      <c:pt idx="203">
                        <c:v>-49.493079999999999</c:v>
                      </c:pt>
                      <c:pt idx="204">
                        <c:v>-49.319139999999997</c:v>
                      </c:pt>
                      <c:pt idx="205">
                        <c:v>-49.145400000000002</c:v>
                      </c:pt>
                      <c:pt idx="206">
                        <c:v>-48.971870000000003</c:v>
                      </c:pt>
                      <c:pt idx="207">
                        <c:v>-48.798580000000001</c:v>
                      </c:pt>
                      <c:pt idx="208">
                        <c:v>-48.625529999999998</c:v>
                      </c:pt>
                      <c:pt idx="209">
                        <c:v>-48.452739999999999</c:v>
                      </c:pt>
                      <c:pt idx="210">
                        <c:v>-48.280209999999997</c:v>
                      </c:pt>
                      <c:pt idx="211">
                        <c:v>-48.107979999999998</c:v>
                      </c:pt>
                      <c:pt idx="212">
                        <c:v>-47.936030000000002</c:v>
                      </c:pt>
                      <c:pt idx="213">
                        <c:v>-47.764400000000002</c:v>
                      </c:pt>
                      <c:pt idx="214">
                        <c:v>-47.59308</c:v>
                      </c:pt>
                      <c:pt idx="215">
                        <c:v>-47.422089999999997</c:v>
                      </c:pt>
                      <c:pt idx="216">
                        <c:v>-47.251440000000002</c:v>
                      </c:pt>
                      <c:pt idx="217">
                        <c:v>-47.081150000000001</c:v>
                      </c:pt>
                      <c:pt idx="218">
                        <c:v>-46.91122</c:v>
                      </c:pt>
                      <c:pt idx="219">
                        <c:v>-46.741660000000003</c:v>
                      </c:pt>
                      <c:pt idx="220">
                        <c:v>-46.572490000000002</c:v>
                      </c:pt>
                      <c:pt idx="221">
                        <c:v>-46.403709999999997</c:v>
                      </c:pt>
                      <c:pt idx="222">
                        <c:v>-46.235329999999998</c:v>
                      </c:pt>
                      <c:pt idx="223">
                        <c:v>-46.067360000000001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3299-44CB-AEB1-6B7779C9DB64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2"/>
          <c:order val="2"/>
          <c:tx>
            <c:strRef>
              <c:f>'heat flux data'!$D$5</c:f>
              <c:strCache>
                <c:ptCount val="1"/>
                <c:pt idx="0">
                  <c:v>areaAverage(heatTransferCoeff(T)) CoarseMesh + Roundoff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'heat flux data'!$A$6:$A$229</c:f>
              <c:numCache>
                <c:formatCode>General</c:formatCode>
                <c:ptCount val="22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12</c:v>
                </c:pt>
                <c:pt idx="21">
                  <c:v>14</c:v>
                </c:pt>
                <c:pt idx="22">
                  <c:v>16</c:v>
                </c:pt>
                <c:pt idx="23">
                  <c:v>18</c:v>
                </c:pt>
                <c:pt idx="24">
                  <c:v>20</c:v>
                </c:pt>
                <c:pt idx="25">
                  <c:v>22</c:v>
                </c:pt>
                <c:pt idx="26">
                  <c:v>24</c:v>
                </c:pt>
                <c:pt idx="27">
                  <c:v>26</c:v>
                </c:pt>
                <c:pt idx="28">
                  <c:v>28</c:v>
                </c:pt>
                <c:pt idx="29">
                  <c:v>30</c:v>
                </c:pt>
                <c:pt idx="30">
                  <c:v>35</c:v>
                </c:pt>
                <c:pt idx="31">
                  <c:v>40</c:v>
                </c:pt>
                <c:pt idx="32">
                  <c:v>45</c:v>
                </c:pt>
                <c:pt idx="33">
                  <c:v>50</c:v>
                </c:pt>
                <c:pt idx="34">
                  <c:v>55</c:v>
                </c:pt>
                <c:pt idx="35">
                  <c:v>60</c:v>
                </c:pt>
                <c:pt idx="36">
                  <c:v>65</c:v>
                </c:pt>
                <c:pt idx="37">
                  <c:v>70</c:v>
                </c:pt>
                <c:pt idx="38">
                  <c:v>75</c:v>
                </c:pt>
                <c:pt idx="39">
                  <c:v>80</c:v>
                </c:pt>
                <c:pt idx="40">
                  <c:v>85</c:v>
                </c:pt>
                <c:pt idx="41">
                  <c:v>90</c:v>
                </c:pt>
                <c:pt idx="42">
                  <c:v>95</c:v>
                </c:pt>
                <c:pt idx="43">
                  <c:v>100</c:v>
                </c:pt>
                <c:pt idx="44">
                  <c:v>105</c:v>
                </c:pt>
                <c:pt idx="45">
                  <c:v>110</c:v>
                </c:pt>
                <c:pt idx="46">
                  <c:v>115</c:v>
                </c:pt>
                <c:pt idx="47">
                  <c:v>120</c:v>
                </c:pt>
                <c:pt idx="48">
                  <c:v>125</c:v>
                </c:pt>
                <c:pt idx="49">
                  <c:v>130</c:v>
                </c:pt>
                <c:pt idx="50">
                  <c:v>135</c:v>
                </c:pt>
                <c:pt idx="51">
                  <c:v>140</c:v>
                </c:pt>
                <c:pt idx="52">
                  <c:v>145</c:v>
                </c:pt>
                <c:pt idx="53">
                  <c:v>150</c:v>
                </c:pt>
                <c:pt idx="54">
                  <c:v>155</c:v>
                </c:pt>
                <c:pt idx="55">
                  <c:v>160</c:v>
                </c:pt>
                <c:pt idx="56">
                  <c:v>165</c:v>
                </c:pt>
                <c:pt idx="57">
                  <c:v>170</c:v>
                </c:pt>
                <c:pt idx="58">
                  <c:v>175</c:v>
                </c:pt>
                <c:pt idx="59">
                  <c:v>180</c:v>
                </c:pt>
                <c:pt idx="60">
                  <c:v>185</c:v>
                </c:pt>
                <c:pt idx="61">
                  <c:v>190</c:v>
                </c:pt>
                <c:pt idx="62">
                  <c:v>195</c:v>
                </c:pt>
                <c:pt idx="63">
                  <c:v>200</c:v>
                </c:pt>
                <c:pt idx="64">
                  <c:v>205</c:v>
                </c:pt>
                <c:pt idx="65">
                  <c:v>210</c:v>
                </c:pt>
                <c:pt idx="66">
                  <c:v>215</c:v>
                </c:pt>
                <c:pt idx="67">
                  <c:v>220</c:v>
                </c:pt>
                <c:pt idx="68">
                  <c:v>225</c:v>
                </c:pt>
                <c:pt idx="69">
                  <c:v>230</c:v>
                </c:pt>
                <c:pt idx="70">
                  <c:v>235</c:v>
                </c:pt>
                <c:pt idx="71">
                  <c:v>240</c:v>
                </c:pt>
                <c:pt idx="72">
                  <c:v>245</c:v>
                </c:pt>
                <c:pt idx="73">
                  <c:v>250</c:v>
                </c:pt>
                <c:pt idx="74">
                  <c:v>255</c:v>
                </c:pt>
                <c:pt idx="75">
                  <c:v>260</c:v>
                </c:pt>
                <c:pt idx="76">
                  <c:v>265</c:v>
                </c:pt>
                <c:pt idx="77">
                  <c:v>270</c:v>
                </c:pt>
                <c:pt idx="78">
                  <c:v>275</c:v>
                </c:pt>
                <c:pt idx="79">
                  <c:v>280</c:v>
                </c:pt>
                <c:pt idx="80">
                  <c:v>285</c:v>
                </c:pt>
                <c:pt idx="81">
                  <c:v>290</c:v>
                </c:pt>
                <c:pt idx="82">
                  <c:v>295</c:v>
                </c:pt>
                <c:pt idx="83">
                  <c:v>300</c:v>
                </c:pt>
                <c:pt idx="84">
                  <c:v>305</c:v>
                </c:pt>
                <c:pt idx="85">
                  <c:v>310</c:v>
                </c:pt>
                <c:pt idx="86">
                  <c:v>315</c:v>
                </c:pt>
                <c:pt idx="87">
                  <c:v>320</c:v>
                </c:pt>
                <c:pt idx="88">
                  <c:v>325</c:v>
                </c:pt>
                <c:pt idx="89">
                  <c:v>330</c:v>
                </c:pt>
                <c:pt idx="90">
                  <c:v>335</c:v>
                </c:pt>
                <c:pt idx="91">
                  <c:v>340</c:v>
                </c:pt>
                <c:pt idx="92">
                  <c:v>345</c:v>
                </c:pt>
                <c:pt idx="93">
                  <c:v>350</c:v>
                </c:pt>
                <c:pt idx="94">
                  <c:v>355</c:v>
                </c:pt>
                <c:pt idx="95">
                  <c:v>360</c:v>
                </c:pt>
                <c:pt idx="96">
                  <c:v>365</c:v>
                </c:pt>
                <c:pt idx="97">
                  <c:v>370</c:v>
                </c:pt>
                <c:pt idx="98">
                  <c:v>375</c:v>
                </c:pt>
                <c:pt idx="99">
                  <c:v>380</c:v>
                </c:pt>
                <c:pt idx="100">
                  <c:v>385</c:v>
                </c:pt>
                <c:pt idx="101">
                  <c:v>390</c:v>
                </c:pt>
                <c:pt idx="102">
                  <c:v>395</c:v>
                </c:pt>
                <c:pt idx="103">
                  <c:v>400</c:v>
                </c:pt>
                <c:pt idx="104">
                  <c:v>405</c:v>
                </c:pt>
                <c:pt idx="105">
                  <c:v>410</c:v>
                </c:pt>
                <c:pt idx="106">
                  <c:v>415</c:v>
                </c:pt>
                <c:pt idx="107">
                  <c:v>420</c:v>
                </c:pt>
                <c:pt idx="108">
                  <c:v>425</c:v>
                </c:pt>
                <c:pt idx="109">
                  <c:v>430</c:v>
                </c:pt>
                <c:pt idx="110">
                  <c:v>435</c:v>
                </c:pt>
                <c:pt idx="111">
                  <c:v>440</c:v>
                </c:pt>
                <c:pt idx="112">
                  <c:v>445</c:v>
                </c:pt>
                <c:pt idx="113">
                  <c:v>450</c:v>
                </c:pt>
                <c:pt idx="114">
                  <c:v>455</c:v>
                </c:pt>
                <c:pt idx="115">
                  <c:v>460</c:v>
                </c:pt>
                <c:pt idx="116">
                  <c:v>465</c:v>
                </c:pt>
                <c:pt idx="117">
                  <c:v>470</c:v>
                </c:pt>
                <c:pt idx="118">
                  <c:v>475</c:v>
                </c:pt>
                <c:pt idx="119">
                  <c:v>480</c:v>
                </c:pt>
                <c:pt idx="120">
                  <c:v>485</c:v>
                </c:pt>
                <c:pt idx="121">
                  <c:v>490</c:v>
                </c:pt>
                <c:pt idx="122">
                  <c:v>495</c:v>
                </c:pt>
                <c:pt idx="123">
                  <c:v>500</c:v>
                </c:pt>
                <c:pt idx="124">
                  <c:v>505</c:v>
                </c:pt>
                <c:pt idx="125">
                  <c:v>510</c:v>
                </c:pt>
                <c:pt idx="126">
                  <c:v>515</c:v>
                </c:pt>
                <c:pt idx="127">
                  <c:v>520</c:v>
                </c:pt>
                <c:pt idx="128">
                  <c:v>525</c:v>
                </c:pt>
                <c:pt idx="129">
                  <c:v>530</c:v>
                </c:pt>
                <c:pt idx="130">
                  <c:v>535</c:v>
                </c:pt>
                <c:pt idx="131">
                  <c:v>540</c:v>
                </c:pt>
                <c:pt idx="132">
                  <c:v>545</c:v>
                </c:pt>
                <c:pt idx="133">
                  <c:v>550</c:v>
                </c:pt>
                <c:pt idx="134">
                  <c:v>555</c:v>
                </c:pt>
                <c:pt idx="135">
                  <c:v>560</c:v>
                </c:pt>
                <c:pt idx="136">
                  <c:v>565</c:v>
                </c:pt>
                <c:pt idx="137">
                  <c:v>570</c:v>
                </c:pt>
                <c:pt idx="138">
                  <c:v>575</c:v>
                </c:pt>
                <c:pt idx="139">
                  <c:v>580</c:v>
                </c:pt>
                <c:pt idx="140">
                  <c:v>585</c:v>
                </c:pt>
                <c:pt idx="141">
                  <c:v>590</c:v>
                </c:pt>
                <c:pt idx="142">
                  <c:v>595</c:v>
                </c:pt>
                <c:pt idx="143">
                  <c:v>600</c:v>
                </c:pt>
                <c:pt idx="144">
                  <c:v>605</c:v>
                </c:pt>
                <c:pt idx="145">
                  <c:v>610</c:v>
                </c:pt>
                <c:pt idx="146">
                  <c:v>615</c:v>
                </c:pt>
                <c:pt idx="147">
                  <c:v>620</c:v>
                </c:pt>
                <c:pt idx="148">
                  <c:v>625</c:v>
                </c:pt>
                <c:pt idx="149">
                  <c:v>630</c:v>
                </c:pt>
                <c:pt idx="150">
                  <c:v>635</c:v>
                </c:pt>
                <c:pt idx="151">
                  <c:v>640</c:v>
                </c:pt>
                <c:pt idx="152">
                  <c:v>645</c:v>
                </c:pt>
                <c:pt idx="153">
                  <c:v>650</c:v>
                </c:pt>
                <c:pt idx="154">
                  <c:v>655</c:v>
                </c:pt>
                <c:pt idx="155">
                  <c:v>660</c:v>
                </c:pt>
                <c:pt idx="156">
                  <c:v>665</c:v>
                </c:pt>
                <c:pt idx="157">
                  <c:v>670</c:v>
                </c:pt>
                <c:pt idx="158">
                  <c:v>675</c:v>
                </c:pt>
                <c:pt idx="159">
                  <c:v>680</c:v>
                </c:pt>
                <c:pt idx="160">
                  <c:v>685</c:v>
                </c:pt>
                <c:pt idx="161">
                  <c:v>690</c:v>
                </c:pt>
                <c:pt idx="162">
                  <c:v>695</c:v>
                </c:pt>
                <c:pt idx="163">
                  <c:v>700</c:v>
                </c:pt>
                <c:pt idx="164">
                  <c:v>705</c:v>
                </c:pt>
                <c:pt idx="165">
                  <c:v>710</c:v>
                </c:pt>
                <c:pt idx="166">
                  <c:v>715</c:v>
                </c:pt>
                <c:pt idx="167">
                  <c:v>720</c:v>
                </c:pt>
                <c:pt idx="168">
                  <c:v>725</c:v>
                </c:pt>
                <c:pt idx="169">
                  <c:v>730</c:v>
                </c:pt>
                <c:pt idx="170">
                  <c:v>735</c:v>
                </c:pt>
                <c:pt idx="171">
                  <c:v>740</c:v>
                </c:pt>
                <c:pt idx="172">
                  <c:v>745</c:v>
                </c:pt>
                <c:pt idx="173">
                  <c:v>750</c:v>
                </c:pt>
                <c:pt idx="174">
                  <c:v>755</c:v>
                </c:pt>
                <c:pt idx="175">
                  <c:v>760</c:v>
                </c:pt>
                <c:pt idx="176">
                  <c:v>765</c:v>
                </c:pt>
                <c:pt idx="177">
                  <c:v>770</c:v>
                </c:pt>
                <c:pt idx="178">
                  <c:v>775</c:v>
                </c:pt>
                <c:pt idx="179">
                  <c:v>780</c:v>
                </c:pt>
                <c:pt idx="180">
                  <c:v>785</c:v>
                </c:pt>
                <c:pt idx="181">
                  <c:v>790</c:v>
                </c:pt>
                <c:pt idx="182">
                  <c:v>795</c:v>
                </c:pt>
                <c:pt idx="183">
                  <c:v>800</c:v>
                </c:pt>
                <c:pt idx="184">
                  <c:v>805</c:v>
                </c:pt>
                <c:pt idx="185">
                  <c:v>810</c:v>
                </c:pt>
                <c:pt idx="186">
                  <c:v>815</c:v>
                </c:pt>
                <c:pt idx="187">
                  <c:v>820</c:v>
                </c:pt>
                <c:pt idx="188">
                  <c:v>825</c:v>
                </c:pt>
                <c:pt idx="189">
                  <c:v>830</c:v>
                </c:pt>
                <c:pt idx="190">
                  <c:v>835</c:v>
                </c:pt>
                <c:pt idx="191">
                  <c:v>840</c:v>
                </c:pt>
                <c:pt idx="192">
                  <c:v>845</c:v>
                </c:pt>
                <c:pt idx="193">
                  <c:v>850</c:v>
                </c:pt>
                <c:pt idx="194">
                  <c:v>855</c:v>
                </c:pt>
                <c:pt idx="195">
                  <c:v>860</c:v>
                </c:pt>
                <c:pt idx="196">
                  <c:v>865</c:v>
                </c:pt>
                <c:pt idx="197">
                  <c:v>870</c:v>
                </c:pt>
                <c:pt idx="198">
                  <c:v>875</c:v>
                </c:pt>
                <c:pt idx="199">
                  <c:v>880</c:v>
                </c:pt>
                <c:pt idx="200">
                  <c:v>885</c:v>
                </c:pt>
                <c:pt idx="201">
                  <c:v>890</c:v>
                </c:pt>
                <c:pt idx="202">
                  <c:v>895</c:v>
                </c:pt>
                <c:pt idx="203">
                  <c:v>900</c:v>
                </c:pt>
                <c:pt idx="204">
                  <c:v>905</c:v>
                </c:pt>
                <c:pt idx="205">
                  <c:v>910</c:v>
                </c:pt>
                <c:pt idx="206">
                  <c:v>915</c:v>
                </c:pt>
                <c:pt idx="207">
                  <c:v>920</c:v>
                </c:pt>
                <c:pt idx="208">
                  <c:v>925</c:v>
                </c:pt>
                <c:pt idx="209">
                  <c:v>930</c:v>
                </c:pt>
                <c:pt idx="210">
                  <c:v>935</c:v>
                </c:pt>
                <c:pt idx="211">
                  <c:v>940</c:v>
                </c:pt>
                <c:pt idx="212">
                  <c:v>945</c:v>
                </c:pt>
                <c:pt idx="213">
                  <c:v>950</c:v>
                </c:pt>
                <c:pt idx="214">
                  <c:v>955</c:v>
                </c:pt>
                <c:pt idx="215">
                  <c:v>960</c:v>
                </c:pt>
                <c:pt idx="216">
                  <c:v>965</c:v>
                </c:pt>
                <c:pt idx="217">
                  <c:v>970</c:v>
                </c:pt>
                <c:pt idx="218">
                  <c:v>975</c:v>
                </c:pt>
                <c:pt idx="219">
                  <c:v>980</c:v>
                </c:pt>
                <c:pt idx="220">
                  <c:v>985</c:v>
                </c:pt>
                <c:pt idx="221">
                  <c:v>990</c:v>
                </c:pt>
                <c:pt idx="222">
                  <c:v>995</c:v>
                </c:pt>
                <c:pt idx="223">
                  <c:v>1000</c:v>
                </c:pt>
              </c:numCache>
            </c:numRef>
          </c:xVal>
          <c:yVal>
            <c:numRef>
              <c:f>'heat flux data'!$D$6:$D$229</c:f>
              <c:numCache>
                <c:formatCode>General</c:formatCode>
                <c:ptCount val="224"/>
                <c:pt idx="0">
                  <c:v>75.694559999999996</c:v>
                </c:pt>
                <c:pt idx="1">
                  <c:v>75.049440000000004</c:v>
                </c:pt>
                <c:pt idx="2">
                  <c:v>74.421300000000002</c:v>
                </c:pt>
                <c:pt idx="3">
                  <c:v>73.810199999999995</c:v>
                </c:pt>
                <c:pt idx="4">
                  <c:v>73.215969999999999</c:v>
                </c:pt>
                <c:pt idx="5">
                  <c:v>72.638440000000003</c:v>
                </c:pt>
                <c:pt idx="6">
                  <c:v>72.07741</c:v>
                </c:pt>
                <c:pt idx="7">
                  <c:v>71.532669999999996</c:v>
                </c:pt>
                <c:pt idx="8">
                  <c:v>71.003990000000002</c:v>
                </c:pt>
                <c:pt idx="9">
                  <c:v>70.491129999999998</c:v>
                </c:pt>
                <c:pt idx="10">
                  <c:v>69.993840000000006</c:v>
                </c:pt>
                <c:pt idx="11">
                  <c:v>69.511889999999994</c:v>
                </c:pt>
                <c:pt idx="12">
                  <c:v>69.045019999999994</c:v>
                </c:pt>
                <c:pt idx="13">
                  <c:v>68.592969999999994</c:v>
                </c:pt>
                <c:pt idx="14">
                  <c:v>68.155450000000002</c:v>
                </c:pt>
                <c:pt idx="15">
                  <c:v>67.732200000000006</c:v>
                </c:pt>
                <c:pt idx="16">
                  <c:v>67.322890000000001</c:v>
                </c:pt>
                <c:pt idx="17">
                  <c:v>66.927189999999996</c:v>
                </c:pt>
                <c:pt idx="18">
                  <c:v>66.544790000000006</c:v>
                </c:pt>
                <c:pt idx="19">
                  <c:v>66.175349999999995</c:v>
                </c:pt>
                <c:pt idx="20">
                  <c:v>64.821079999999995</c:v>
                </c:pt>
                <c:pt idx="21">
                  <c:v>63.650860000000002</c:v>
                </c:pt>
                <c:pt idx="22">
                  <c:v>62.64575</c:v>
                </c:pt>
                <c:pt idx="23">
                  <c:v>61.787019999999998</c:v>
                </c:pt>
                <c:pt idx="24">
                  <c:v>61.057389999999998</c:v>
                </c:pt>
                <c:pt idx="25">
                  <c:v>60.441209999999998</c:v>
                </c:pt>
                <c:pt idx="26">
                  <c:v>59.924660000000003</c:v>
                </c:pt>
                <c:pt idx="27">
                  <c:v>59.495330000000003</c:v>
                </c:pt>
                <c:pt idx="28">
                  <c:v>59.142150000000001</c:v>
                </c:pt>
                <c:pt idx="29">
                  <c:v>58.855379999999997</c:v>
                </c:pt>
                <c:pt idx="30">
                  <c:v>58.374789999999997</c:v>
                </c:pt>
                <c:pt idx="31">
                  <c:v>58.148859999999999</c:v>
                </c:pt>
                <c:pt idx="32">
                  <c:v>58.098959999999998</c:v>
                </c:pt>
                <c:pt idx="33">
                  <c:v>58.170409999999997</c:v>
                </c:pt>
                <c:pt idx="34">
                  <c:v>58.326729999999998</c:v>
                </c:pt>
                <c:pt idx="35">
                  <c:v>58.543410000000002</c:v>
                </c:pt>
                <c:pt idx="36">
                  <c:v>58.80283</c:v>
                </c:pt>
                <c:pt idx="37">
                  <c:v>59.08952</c:v>
                </c:pt>
                <c:pt idx="38">
                  <c:v>59.38729</c:v>
                </c:pt>
                <c:pt idx="39">
                  <c:v>59.679749999999999</c:v>
                </c:pt>
                <c:pt idx="40">
                  <c:v>59.952390000000001</c:v>
                </c:pt>
                <c:pt idx="41">
                  <c:v>60.195309999999999</c:v>
                </c:pt>
                <c:pt idx="42">
                  <c:v>60.40504</c:v>
                </c:pt>
                <c:pt idx="43">
                  <c:v>60.583480000000002</c:v>
                </c:pt>
                <c:pt idx="44">
                  <c:v>60.736420000000003</c:v>
                </c:pt>
                <c:pt idx="45">
                  <c:v>60.871259999999999</c:v>
                </c:pt>
                <c:pt idx="46">
                  <c:v>60.995359999999998</c:v>
                </c:pt>
                <c:pt idx="47">
                  <c:v>61.114539999999998</c:v>
                </c:pt>
                <c:pt idx="48">
                  <c:v>61.232430000000001</c:v>
                </c:pt>
                <c:pt idx="49">
                  <c:v>61.350769999999997</c:v>
                </c:pt>
                <c:pt idx="50">
                  <c:v>61.469769999999997</c:v>
                </c:pt>
                <c:pt idx="51">
                  <c:v>61.588900000000002</c:v>
                </c:pt>
                <c:pt idx="52">
                  <c:v>61.707329999999999</c:v>
                </c:pt>
                <c:pt idx="53">
                  <c:v>61.82423</c:v>
                </c:pt>
                <c:pt idx="54">
                  <c:v>61.938989999999997</c:v>
                </c:pt>
                <c:pt idx="55">
                  <c:v>62.05115</c:v>
                </c:pt>
                <c:pt idx="56">
                  <c:v>62.160440000000001</c:v>
                </c:pt>
                <c:pt idx="57">
                  <c:v>62.266710000000003</c:v>
                </c:pt>
                <c:pt idx="58">
                  <c:v>62.369889999999998</c:v>
                </c:pt>
                <c:pt idx="59">
                  <c:v>62.470019999999998</c:v>
                </c:pt>
                <c:pt idx="60">
                  <c:v>62.567079999999997</c:v>
                </c:pt>
                <c:pt idx="61">
                  <c:v>62.661090000000002</c:v>
                </c:pt>
                <c:pt idx="62">
                  <c:v>62.752020000000002</c:v>
                </c:pt>
                <c:pt idx="63">
                  <c:v>62.839860000000002</c:v>
                </c:pt>
                <c:pt idx="64">
                  <c:v>62.924529999999997</c:v>
                </c:pt>
                <c:pt idx="65">
                  <c:v>63.006039999999999</c:v>
                </c:pt>
                <c:pt idx="66">
                  <c:v>63.084359999999997</c:v>
                </c:pt>
                <c:pt idx="67">
                  <c:v>63.15943</c:v>
                </c:pt>
                <c:pt idx="68">
                  <c:v>63.231209999999997</c:v>
                </c:pt>
                <c:pt idx="69">
                  <c:v>63.299660000000003</c:v>
                </c:pt>
                <c:pt idx="70">
                  <c:v>63.364730000000002</c:v>
                </c:pt>
                <c:pt idx="71">
                  <c:v>63.426439999999999</c:v>
                </c:pt>
                <c:pt idx="72">
                  <c:v>63.484769999999997</c:v>
                </c:pt>
                <c:pt idx="73">
                  <c:v>63.539700000000003</c:v>
                </c:pt>
                <c:pt idx="74">
                  <c:v>63.591200000000001</c:v>
                </c:pt>
                <c:pt idx="75">
                  <c:v>63.639249999999997</c:v>
                </c:pt>
                <c:pt idx="76">
                  <c:v>63.683799999999998</c:v>
                </c:pt>
                <c:pt idx="77">
                  <c:v>63.724899999999998</c:v>
                </c:pt>
                <c:pt idx="78">
                  <c:v>63.762529999999998</c:v>
                </c:pt>
                <c:pt idx="79">
                  <c:v>63.796689999999998</c:v>
                </c:pt>
                <c:pt idx="80">
                  <c:v>63.827379999999998</c:v>
                </c:pt>
                <c:pt idx="81">
                  <c:v>63.854570000000002</c:v>
                </c:pt>
                <c:pt idx="82">
                  <c:v>63.878270000000001</c:v>
                </c:pt>
                <c:pt idx="83">
                  <c:v>63.898429999999998</c:v>
                </c:pt>
                <c:pt idx="84">
                  <c:v>63.915109999999999</c:v>
                </c:pt>
                <c:pt idx="85">
                  <c:v>63.9283</c:v>
                </c:pt>
                <c:pt idx="86">
                  <c:v>63.938009999999998</c:v>
                </c:pt>
                <c:pt idx="87">
                  <c:v>63.944220000000001</c:v>
                </c:pt>
                <c:pt idx="88">
                  <c:v>63.946959999999997</c:v>
                </c:pt>
                <c:pt idx="89">
                  <c:v>63.946210000000001</c:v>
                </c:pt>
                <c:pt idx="90">
                  <c:v>63.942</c:v>
                </c:pt>
                <c:pt idx="91">
                  <c:v>63.934289999999997</c:v>
                </c:pt>
                <c:pt idx="92">
                  <c:v>63.923160000000003</c:v>
                </c:pt>
                <c:pt idx="93">
                  <c:v>63.9086</c:v>
                </c:pt>
                <c:pt idx="94">
                  <c:v>63.890650000000001</c:v>
                </c:pt>
                <c:pt idx="95">
                  <c:v>63.869300000000003</c:v>
                </c:pt>
                <c:pt idx="96">
                  <c:v>63.844589999999997</c:v>
                </c:pt>
                <c:pt idx="97">
                  <c:v>63.816540000000003</c:v>
                </c:pt>
                <c:pt idx="98">
                  <c:v>63.785170000000001</c:v>
                </c:pt>
                <c:pt idx="99">
                  <c:v>63.750500000000002</c:v>
                </c:pt>
                <c:pt idx="100">
                  <c:v>63.712530000000001</c:v>
                </c:pt>
                <c:pt idx="101">
                  <c:v>63.671340000000001</c:v>
                </c:pt>
                <c:pt idx="102">
                  <c:v>63.626950000000001</c:v>
                </c:pt>
                <c:pt idx="103">
                  <c:v>63.579389999999997</c:v>
                </c:pt>
                <c:pt idx="104">
                  <c:v>63.528680000000001</c:v>
                </c:pt>
                <c:pt idx="105">
                  <c:v>63.474870000000003</c:v>
                </c:pt>
                <c:pt idx="106">
                  <c:v>63.417969999999997</c:v>
                </c:pt>
                <c:pt idx="107">
                  <c:v>63.358020000000003</c:v>
                </c:pt>
                <c:pt idx="108">
                  <c:v>63.295059999999999</c:v>
                </c:pt>
                <c:pt idx="109">
                  <c:v>63.229120000000002</c:v>
                </c:pt>
                <c:pt idx="110">
                  <c:v>63.160200000000003</c:v>
                </c:pt>
                <c:pt idx="111">
                  <c:v>63.088389999999997</c:v>
                </c:pt>
                <c:pt idx="112">
                  <c:v>63.013730000000002</c:v>
                </c:pt>
                <c:pt idx="113">
                  <c:v>62.936250000000001</c:v>
                </c:pt>
                <c:pt idx="114">
                  <c:v>62.855989999999998</c:v>
                </c:pt>
                <c:pt idx="115">
                  <c:v>62.77299</c:v>
                </c:pt>
                <c:pt idx="116">
                  <c:v>62.687289999999997</c:v>
                </c:pt>
                <c:pt idx="117">
                  <c:v>62.598930000000003</c:v>
                </c:pt>
                <c:pt idx="118">
                  <c:v>62.507950000000001</c:v>
                </c:pt>
                <c:pt idx="119">
                  <c:v>62.414400000000001</c:v>
                </c:pt>
                <c:pt idx="120">
                  <c:v>62.318309999999997</c:v>
                </c:pt>
                <c:pt idx="121">
                  <c:v>62.219729999999998</c:v>
                </c:pt>
                <c:pt idx="122">
                  <c:v>62.118650000000002</c:v>
                </c:pt>
                <c:pt idx="123">
                  <c:v>62.015189999999997</c:v>
                </c:pt>
                <c:pt idx="124">
                  <c:v>61.909379999999999</c:v>
                </c:pt>
                <c:pt idx="125">
                  <c:v>61.801259999999999</c:v>
                </c:pt>
                <c:pt idx="126">
                  <c:v>61.69088</c:v>
                </c:pt>
                <c:pt idx="127">
                  <c:v>61.578279999999999</c:v>
                </c:pt>
                <c:pt idx="128">
                  <c:v>61.463509999999999</c:v>
                </c:pt>
                <c:pt idx="129">
                  <c:v>61.346589999999999</c:v>
                </c:pt>
                <c:pt idx="130">
                  <c:v>61.227589999999999</c:v>
                </c:pt>
                <c:pt idx="131">
                  <c:v>61.106540000000003</c:v>
                </c:pt>
                <c:pt idx="132">
                  <c:v>60.98348</c:v>
                </c:pt>
                <c:pt idx="133">
                  <c:v>60.858460000000001</c:v>
                </c:pt>
                <c:pt idx="134">
                  <c:v>60.73151</c:v>
                </c:pt>
                <c:pt idx="135">
                  <c:v>60.602690000000003</c:v>
                </c:pt>
                <c:pt idx="136">
                  <c:v>60.471989999999998</c:v>
                </c:pt>
                <c:pt idx="137">
                  <c:v>60.33952</c:v>
                </c:pt>
                <c:pt idx="138">
                  <c:v>60.205309999999997</c:v>
                </c:pt>
                <c:pt idx="139">
                  <c:v>60.069400000000002</c:v>
                </c:pt>
                <c:pt idx="140">
                  <c:v>59.931840000000001</c:v>
                </c:pt>
                <c:pt idx="141">
                  <c:v>59.792659999999998</c:v>
                </c:pt>
                <c:pt idx="142">
                  <c:v>59.651899999999998</c:v>
                </c:pt>
                <c:pt idx="143">
                  <c:v>59.509599999999999</c:v>
                </c:pt>
                <c:pt idx="144">
                  <c:v>59.365819999999999</c:v>
                </c:pt>
                <c:pt idx="145">
                  <c:v>59.220579999999998</c:v>
                </c:pt>
                <c:pt idx="146">
                  <c:v>59.073929999999997</c:v>
                </c:pt>
                <c:pt idx="147">
                  <c:v>58.925910000000002</c:v>
                </c:pt>
                <c:pt idx="148">
                  <c:v>58.77655</c:v>
                </c:pt>
                <c:pt idx="149">
                  <c:v>58.625909999999998</c:v>
                </c:pt>
                <c:pt idx="150">
                  <c:v>58.47401</c:v>
                </c:pt>
                <c:pt idx="151">
                  <c:v>58.320889999999999</c:v>
                </c:pt>
                <c:pt idx="152">
                  <c:v>58.166609999999999</c:v>
                </c:pt>
                <c:pt idx="153">
                  <c:v>58.011180000000003</c:v>
                </c:pt>
                <c:pt idx="154">
                  <c:v>57.854649999999999</c:v>
                </c:pt>
                <c:pt idx="155">
                  <c:v>57.697020000000002</c:v>
                </c:pt>
                <c:pt idx="156">
                  <c:v>57.53837</c:v>
                </c:pt>
                <c:pt idx="157">
                  <c:v>57.378749999999997</c:v>
                </c:pt>
                <c:pt idx="158">
                  <c:v>57.218179999999997</c:v>
                </c:pt>
                <c:pt idx="159">
                  <c:v>57.056690000000003</c:v>
                </c:pt>
                <c:pt idx="160">
                  <c:v>56.89432</c:v>
                </c:pt>
                <c:pt idx="161">
                  <c:v>56.731099999999998</c:v>
                </c:pt>
                <c:pt idx="162">
                  <c:v>56.567070000000001</c:v>
                </c:pt>
                <c:pt idx="163">
                  <c:v>56.402250000000002</c:v>
                </c:pt>
                <c:pt idx="164">
                  <c:v>56.236690000000003</c:v>
                </c:pt>
                <c:pt idx="165">
                  <c:v>56.070410000000003</c:v>
                </c:pt>
                <c:pt idx="166">
                  <c:v>55.903449999999999</c:v>
                </c:pt>
                <c:pt idx="167">
                  <c:v>55.73583</c:v>
                </c:pt>
                <c:pt idx="168">
                  <c:v>55.567590000000003</c:v>
                </c:pt>
                <c:pt idx="169">
                  <c:v>55.398760000000003</c:v>
                </c:pt>
                <c:pt idx="170">
                  <c:v>55.229370000000003</c:v>
                </c:pt>
                <c:pt idx="171">
                  <c:v>55.059449999999998</c:v>
                </c:pt>
                <c:pt idx="172">
                  <c:v>54.889020000000002</c:v>
                </c:pt>
                <c:pt idx="173">
                  <c:v>54.718119999999999</c:v>
                </c:pt>
                <c:pt idx="174">
                  <c:v>54.546770000000002</c:v>
                </c:pt>
                <c:pt idx="175">
                  <c:v>54.375</c:v>
                </c:pt>
                <c:pt idx="176">
                  <c:v>54.202849999999998</c:v>
                </c:pt>
                <c:pt idx="177">
                  <c:v>54.030320000000003</c:v>
                </c:pt>
                <c:pt idx="178">
                  <c:v>53.857460000000003</c:v>
                </c:pt>
                <c:pt idx="179">
                  <c:v>53.684289999999997</c:v>
                </c:pt>
                <c:pt idx="180">
                  <c:v>53.510829999999999</c:v>
                </c:pt>
                <c:pt idx="181">
                  <c:v>53.3371</c:v>
                </c:pt>
                <c:pt idx="182">
                  <c:v>53.163139999999999</c:v>
                </c:pt>
                <c:pt idx="183">
                  <c:v>52.988959999999999</c:v>
                </c:pt>
                <c:pt idx="184">
                  <c:v>52.814549999999997</c:v>
                </c:pt>
                <c:pt idx="185">
                  <c:v>52.64</c:v>
                </c:pt>
                <c:pt idx="186">
                  <c:v>52.465299999999999</c:v>
                </c:pt>
                <c:pt idx="187">
                  <c:v>52.290480000000002</c:v>
                </c:pt>
                <c:pt idx="188">
                  <c:v>52.115569999999998</c:v>
                </c:pt>
                <c:pt idx="189">
                  <c:v>51.940570000000001</c:v>
                </c:pt>
                <c:pt idx="190">
                  <c:v>51.765520000000002</c:v>
                </c:pt>
                <c:pt idx="191">
                  <c:v>51.590429999999998</c:v>
                </c:pt>
                <c:pt idx="192">
                  <c:v>51.415320000000001</c:v>
                </c:pt>
                <c:pt idx="193">
                  <c:v>51.240209999999998</c:v>
                </c:pt>
                <c:pt idx="194">
                  <c:v>51.065109999999997</c:v>
                </c:pt>
                <c:pt idx="195">
                  <c:v>50.890059999999998</c:v>
                </c:pt>
                <c:pt idx="196">
                  <c:v>50.715060000000001</c:v>
                </c:pt>
                <c:pt idx="197">
                  <c:v>50.540129999999998</c:v>
                </c:pt>
                <c:pt idx="198">
                  <c:v>50.365299999999998</c:v>
                </c:pt>
                <c:pt idx="199">
                  <c:v>50.190579999999997</c:v>
                </c:pt>
                <c:pt idx="200">
                  <c:v>50.015970000000003</c:v>
                </c:pt>
                <c:pt idx="201">
                  <c:v>49.84151</c:v>
                </c:pt>
                <c:pt idx="202">
                  <c:v>49.667209999999997</c:v>
                </c:pt>
                <c:pt idx="203">
                  <c:v>49.493079999999999</c:v>
                </c:pt>
                <c:pt idx="204">
                  <c:v>49.319139999999997</c:v>
                </c:pt>
                <c:pt idx="205">
                  <c:v>49.145400000000002</c:v>
                </c:pt>
                <c:pt idx="206">
                  <c:v>48.971870000000003</c:v>
                </c:pt>
                <c:pt idx="207">
                  <c:v>48.798580000000001</c:v>
                </c:pt>
                <c:pt idx="208">
                  <c:v>48.625529999999998</c:v>
                </c:pt>
                <c:pt idx="209">
                  <c:v>48.452739999999999</c:v>
                </c:pt>
                <c:pt idx="210">
                  <c:v>48.280209999999997</c:v>
                </c:pt>
                <c:pt idx="211">
                  <c:v>48.107979999999998</c:v>
                </c:pt>
                <c:pt idx="212">
                  <c:v>47.936030000000002</c:v>
                </c:pt>
                <c:pt idx="213">
                  <c:v>47.764400000000002</c:v>
                </c:pt>
                <c:pt idx="214">
                  <c:v>47.59308</c:v>
                </c:pt>
                <c:pt idx="215">
                  <c:v>47.422089999999997</c:v>
                </c:pt>
                <c:pt idx="216">
                  <c:v>47.251440000000002</c:v>
                </c:pt>
                <c:pt idx="217">
                  <c:v>47.081150000000001</c:v>
                </c:pt>
                <c:pt idx="218">
                  <c:v>46.91122</c:v>
                </c:pt>
                <c:pt idx="219">
                  <c:v>46.741660000000003</c:v>
                </c:pt>
                <c:pt idx="220">
                  <c:v>46.572490000000002</c:v>
                </c:pt>
                <c:pt idx="221">
                  <c:v>46.403709999999997</c:v>
                </c:pt>
                <c:pt idx="222">
                  <c:v>46.235329999999998</c:v>
                </c:pt>
                <c:pt idx="223">
                  <c:v>46.067360000000001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99-44CB-AEB1-6B7779C9DB64}"/>
            </c:ext>
          </c:extLst>
        </c:ser>
        <c:ser>
          <c:idx val="3"/>
          <c:order val="3"/>
          <c:tx>
            <c:strRef>
              <c:f>'heat flux data'!$E$5</c:f>
              <c:strCache>
                <c:ptCount val="1"/>
                <c:pt idx="0">
                  <c:v>h (wallHeatFlux Method) CoarseMesh + Roundoff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'heat flux data'!$A$6:$A$229</c:f>
              <c:numCache>
                <c:formatCode>General</c:formatCode>
                <c:ptCount val="22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12</c:v>
                </c:pt>
                <c:pt idx="21">
                  <c:v>14</c:v>
                </c:pt>
                <c:pt idx="22">
                  <c:v>16</c:v>
                </c:pt>
                <c:pt idx="23">
                  <c:v>18</c:v>
                </c:pt>
                <c:pt idx="24">
                  <c:v>20</c:v>
                </c:pt>
                <c:pt idx="25">
                  <c:v>22</c:v>
                </c:pt>
                <c:pt idx="26">
                  <c:v>24</c:v>
                </c:pt>
                <c:pt idx="27">
                  <c:v>26</c:v>
                </c:pt>
                <c:pt idx="28">
                  <c:v>28</c:v>
                </c:pt>
                <c:pt idx="29">
                  <c:v>30</c:v>
                </c:pt>
                <c:pt idx="30">
                  <c:v>35</c:v>
                </c:pt>
                <c:pt idx="31">
                  <c:v>40</c:v>
                </c:pt>
                <c:pt idx="32">
                  <c:v>45</c:v>
                </c:pt>
                <c:pt idx="33">
                  <c:v>50</c:v>
                </c:pt>
                <c:pt idx="34">
                  <c:v>55</c:v>
                </c:pt>
                <c:pt idx="35">
                  <c:v>60</c:v>
                </c:pt>
                <c:pt idx="36">
                  <c:v>65</c:v>
                </c:pt>
                <c:pt idx="37">
                  <c:v>70</c:v>
                </c:pt>
                <c:pt idx="38">
                  <c:v>75</c:v>
                </c:pt>
                <c:pt idx="39">
                  <c:v>80</c:v>
                </c:pt>
                <c:pt idx="40">
                  <c:v>85</c:v>
                </c:pt>
                <c:pt idx="41">
                  <c:v>90</c:v>
                </c:pt>
                <c:pt idx="42">
                  <c:v>95</c:v>
                </c:pt>
                <c:pt idx="43">
                  <c:v>100</c:v>
                </c:pt>
                <c:pt idx="44">
                  <c:v>105</c:v>
                </c:pt>
                <c:pt idx="45">
                  <c:v>110</c:v>
                </c:pt>
                <c:pt idx="46">
                  <c:v>115</c:v>
                </c:pt>
                <c:pt idx="47">
                  <c:v>120</c:v>
                </c:pt>
                <c:pt idx="48">
                  <c:v>125</c:v>
                </c:pt>
                <c:pt idx="49">
                  <c:v>130</c:v>
                </c:pt>
                <c:pt idx="50">
                  <c:v>135</c:v>
                </c:pt>
                <c:pt idx="51">
                  <c:v>140</c:v>
                </c:pt>
                <c:pt idx="52">
                  <c:v>145</c:v>
                </c:pt>
                <c:pt idx="53">
                  <c:v>150</c:v>
                </c:pt>
                <c:pt idx="54">
                  <c:v>155</c:v>
                </c:pt>
                <c:pt idx="55">
                  <c:v>160</c:v>
                </c:pt>
                <c:pt idx="56">
                  <c:v>165</c:v>
                </c:pt>
                <c:pt idx="57">
                  <c:v>170</c:v>
                </c:pt>
                <c:pt idx="58">
                  <c:v>175</c:v>
                </c:pt>
                <c:pt idx="59">
                  <c:v>180</c:v>
                </c:pt>
                <c:pt idx="60">
                  <c:v>185</c:v>
                </c:pt>
                <c:pt idx="61">
                  <c:v>190</c:v>
                </c:pt>
                <c:pt idx="62">
                  <c:v>195</c:v>
                </c:pt>
                <c:pt idx="63">
                  <c:v>200</c:v>
                </c:pt>
                <c:pt idx="64">
                  <c:v>205</c:v>
                </c:pt>
                <c:pt idx="65">
                  <c:v>210</c:v>
                </c:pt>
                <c:pt idx="66">
                  <c:v>215</c:v>
                </c:pt>
                <c:pt idx="67">
                  <c:v>220</c:v>
                </c:pt>
                <c:pt idx="68">
                  <c:v>225</c:v>
                </c:pt>
                <c:pt idx="69">
                  <c:v>230</c:v>
                </c:pt>
                <c:pt idx="70">
                  <c:v>235</c:v>
                </c:pt>
                <c:pt idx="71">
                  <c:v>240</c:v>
                </c:pt>
                <c:pt idx="72">
                  <c:v>245</c:v>
                </c:pt>
                <c:pt idx="73">
                  <c:v>250</c:v>
                </c:pt>
                <c:pt idx="74">
                  <c:v>255</c:v>
                </c:pt>
                <c:pt idx="75">
                  <c:v>260</c:v>
                </c:pt>
                <c:pt idx="76">
                  <c:v>265</c:v>
                </c:pt>
                <c:pt idx="77">
                  <c:v>270</c:v>
                </c:pt>
                <c:pt idx="78">
                  <c:v>275</c:v>
                </c:pt>
                <c:pt idx="79">
                  <c:v>280</c:v>
                </c:pt>
                <c:pt idx="80">
                  <c:v>285</c:v>
                </c:pt>
                <c:pt idx="81">
                  <c:v>290</c:v>
                </c:pt>
                <c:pt idx="82">
                  <c:v>295</c:v>
                </c:pt>
                <c:pt idx="83">
                  <c:v>300</c:v>
                </c:pt>
                <c:pt idx="84">
                  <c:v>305</c:v>
                </c:pt>
                <c:pt idx="85">
                  <c:v>310</c:v>
                </c:pt>
                <c:pt idx="86">
                  <c:v>315</c:v>
                </c:pt>
                <c:pt idx="87">
                  <c:v>320</c:v>
                </c:pt>
                <c:pt idx="88">
                  <c:v>325</c:v>
                </c:pt>
                <c:pt idx="89">
                  <c:v>330</c:v>
                </c:pt>
                <c:pt idx="90">
                  <c:v>335</c:v>
                </c:pt>
                <c:pt idx="91">
                  <c:v>340</c:v>
                </c:pt>
                <c:pt idx="92">
                  <c:v>345</c:v>
                </c:pt>
                <c:pt idx="93">
                  <c:v>350</c:v>
                </c:pt>
                <c:pt idx="94">
                  <c:v>355</c:v>
                </c:pt>
                <c:pt idx="95">
                  <c:v>360</c:v>
                </c:pt>
                <c:pt idx="96">
                  <c:v>365</c:v>
                </c:pt>
                <c:pt idx="97">
                  <c:v>370</c:v>
                </c:pt>
                <c:pt idx="98">
                  <c:v>375</c:v>
                </c:pt>
                <c:pt idx="99">
                  <c:v>380</c:v>
                </c:pt>
                <c:pt idx="100">
                  <c:v>385</c:v>
                </c:pt>
                <c:pt idx="101">
                  <c:v>390</c:v>
                </c:pt>
                <c:pt idx="102">
                  <c:v>395</c:v>
                </c:pt>
                <c:pt idx="103">
                  <c:v>400</c:v>
                </c:pt>
                <c:pt idx="104">
                  <c:v>405</c:v>
                </c:pt>
                <c:pt idx="105">
                  <c:v>410</c:v>
                </c:pt>
                <c:pt idx="106">
                  <c:v>415</c:v>
                </c:pt>
                <c:pt idx="107">
                  <c:v>420</c:v>
                </c:pt>
                <c:pt idx="108">
                  <c:v>425</c:v>
                </c:pt>
                <c:pt idx="109">
                  <c:v>430</c:v>
                </c:pt>
                <c:pt idx="110">
                  <c:v>435</c:v>
                </c:pt>
                <c:pt idx="111">
                  <c:v>440</c:v>
                </c:pt>
                <c:pt idx="112">
                  <c:v>445</c:v>
                </c:pt>
                <c:pt idx="113">
                  <c:v>450</c:v>
                </c:pt>
                <c:pt idx="114">
                  <c:v>455</c:v>
                </c:pt>
                <c:pt idx="115">
                  <c:v>460</c:v>
                </c:pt>
                <c:pt idx="116">
                  <c:v>465</c:v>
                </c:pt>
                <c:pt idx="117">
                  <c:v>470</c:v>
                </c:pt>
                <c:pt idx="118">
                  <c:v>475</c:v>
                </c:pt>
                <c:pt idx="119">
                  <c:v>480</c:v>
                </c:pt>
                <c:pt idx="120">
                  <c:v>485</c:v>
                </c:pt>
                <c:pt idx="121">
                  <c:v>490</c:v>
                </c:pt>
                <c:pt idx="122">
                  <c:v>495</c:v>
                </c:pt>
                <c:pt idx="123">
                  <c:v>500</c:v>
                </c:pt>
                <c:pt idx="124">
                  <c:v>505</c:v>
                </c:pt>
                <c:pt idx="125">
                  <c:v>510</c:v>
                </c:pt>
                <c:pt idx="126">
                  <c:v>515</c:v>
                </c:pt>
                <c:pt idx="127">
                  <c:v>520</c:v>
                </c:pt>
                <c:pt idx="128">
                  <c:v>525</c:v>
                </c:pt>
                <c:pt idx="129">
                  <c:v>530</c:v>
                </c:pt>
                <c:pt idx="130">
                  <c:v>535</c:v>
                </c:pt>
                <c:pt idx="131">
                  <c:v>540</c:v>
                </c:pt>
                <c:pt idx="132">
                  <c:v>545</c:v>
                </c:pt>
                <c:pt idx="133">
                  <c:v>550</c:v>
                </c:pt>
                <c:pt idx="134">
                  <c:v>555</c:v>
                </c:pt>
                <c:pt idx="135">
                  <c:v>560</c:v>
                </c:pt>
                <c:pt idx="136">
                  <c:v>565</c:v>
                </c:pt>
                <c:pt idx="137">
                  <c:v>570</c:v>
                </c:pt>
                <c:pt idx="138">
                  <c:v>575</c:v>
                </c:pt>
                <c:pt idx="139">
                  <c:v>580</c:v>
                </c:pt>
                <c:pt idx="140">
                  <c:v>585</c:v>
                </c:pt>
                <c:pt idx="141">
                  <c:v>590</c:v>
                </c:pt>
                <c:pt idx="142">
                  <c:v>595</c:v>
                </c:pt>
                <c:pt idx="143">
                  <c:v>600</c:v>
                </c:pt>
                <c:pt idx="144">
                  <c:v>605</c:v>
                </c:pt>
                <c:pt idx="145">
                  <c:v>610</c:v>
                </c:pt>
                <c:pt idx="146">
                  <c:v>615</c:v>
                </c:pt>
                <c:pt idx="147">
                  <c:v>620</c:v>
                </c:pt>
                <c:pt idx="148">
                  <c:v>625</c:v>
                </c:pt>
                <c:pt idx="149">
                  <c:v>630</c:v>
                </c:pt>
                <c:pt idx="150">
                  <c:v>635</c:v>
                </c:pt>
                <c:pt idx="151">
                  <c:v>640</c:v>
                </c:pt>
                <c:pt idx="152">
                  <c:v>645</c:v>
                </c:pt>
                <c:pt idx="153">
                  <c:v>650</c:v>
                </c:pt>
                <c:pt idx="154">
                  <c:v>655</c:v>
                </c:pt>
                <c:pt idx="155">
                  <c:v>660</c:v>
                </c:pt>
                <c:pt idx="156">
                  <c:v>665</c:v>
                </c:pt>
                <c:pt idx="157">
                  <c:v>670</c:v>
                </c:pt>
                <c:pt idx="158">
                  <c:v>675</c:v>
                </c:pt>
                <c:pt idx="159">
                  <c:v>680</c:v>
                </c:pt>
                <c:pt idx="160">
                  <c:v>685</c:v>
                </c:pt>
                <c:pt idx="161">
                  <c:v>690</c:v>
                </c:pt>
                <c:pt idx="162">
                  <c:v>695</c:v>
                </c:pt>
                <c:pt idx="163">
                  <c:v>700</c:v>
                </c:pt>
                <c:pt idx="164">
                  <c:v>705</c:v>
                </c:pt>
                <c:pt idx="165">
                  <c:v>710</c:v>
                </c:pt>
                <c:pt idx="166">
                  <c:v>715</c:v>
                </c:pt>
                <c:pt idx="167">
                  <c:v>720</c:v>
                </c:pt>
                <c:pt idx="168">
                  <c:v>725</c:v>
                </c:pt>
                <c:pt idx="169">
                  <c:v>730</c:v>
                </c:pt>
                <c:pt idx="170">
                  <c:v>735</c:v>
                </c:pt>
                <c:pt idx="171">
                  <c:v>740</c:v>
                </c:pt>
                <c:pt idx="172">
                  <c:v>745</c:v>
                </c:pt>
                <c:pt idx="173">
                  <c:v>750</c:v>
                </c:pt>
                <c:pt idx="174">
                  <c:v>755</c:v>
                </c:pt>
                <c:pt idx="175">
                  <c:v>760</c:v>
                </c:pt>
                <c:pt idx="176">
                  <c:v>765</c:v>
                </c:pt>
                <c:pt idx="177">
                  <c:v>770</c:v>
                </c:pt>
                <c:pt idx="178">
                  <c:v>775</c:v>
                </c:pt>
                <c:pt idx="179">
                  <c:v>780</c:v>
                </c:pt>
                <c:pt idx="180">
                  <c:v>785</c:v>
                </c:pt>
                <c:pt idx="181">
                  <c:v>790</c:v>
                </c:pt>
                <c:pt idx="182">
                  <c:v>795</c:v>
                </c:pt>
                <c:pt idx="183">
                  <c:v>800</c:v>
                </c:pt>
                <c:pt idx="184">
                  <c:v>805</c:v>
                </c:pt>
                <c:pt idx="185">
                  <c:v>810</c:v>
                </c:pt>
                <c:pt idx="186">
                  <c:v>815</c:v>
                </c:pt>
                <c:pt idx="187">
                  <c:v>820</c:v>
                </c:pt>
                <c:pt idx="188">
                  <c:v>825</c:v>
                </c:pt>
                <c:pt idx="189">
                  <c:v>830</c:v>
                </c:pt>
                <c:pt idx="190">
                  <c:v>835</c:v>
                </c:pt>
                <c:pt idx="191">
                  <c:v>840</c:v>
                </c:pt>
                <c:pt idx="192">
                  <c:v>845</c:v>
                </c:pt>
                <c:pt idx="193">
                  <c:v>850</c:v>
                </c:pt>
                <c:pt idx="194">
                  <c:v>855</c:v>
                </c:pt>
                <c:pt idx="195">
                  <c:v>860</c:v>
                </c:pt>
                <c:pt idx="196">
                  <c:v>865</c:v>
                </c:pt>
                <c:pt idx="197">
                  <c:v>870</c:v>
                </c:pt>
                <c:pt idx="198">
                  <c:v>875</c:v>
                </c:pt>
                <c:pt idx="199">
                  <c:v>880</c:v>
                </c:pt>
                <c:pt idx="200">
                  <c:v>885</c:v>
                </c:pt>
                <c:pt idx="201">
                  <c:v>890</c:v>
                </c:pt>
                <c:pt idx="202">
                  <c:v>895</c:v>
                </c:pt>
                <c:pt idx="203">
                  <c:v>900</c:v>
                </c:pt>
                <c:pt idx="204">
                  <c:v>905</c:v>
                </c:pt>
                <c:pt idx="205">
                  <c:v>910</c:v>
                </c:pt>
                <c:pt idx="206">
                  <c:v>915</c:v>
                </c:pt>
                <c:pt idx="207">
                  <c:v>920</c:v>
                </c:pt>
                <c:pt idx="208">
                  <c:v>925</c:v>
                </c:pt>
                <c:pt idx="209">
                  <c:v>930</c:v>
                </c:pt>
                <c:pt idx="210">
                  <c:v>935</c:v>
                </c:pt>
                <c:pt idx="211">
                  <c:v>940</c:v>
                </c:pt>
                <c:pt idx="212">
                  <c:v>945</c:v>
                </c:pt>
                <c:pt idx="213">
                  <c:v>950</c:v>
                </c:pt>
                <c:pt idx="214">
                  <c:v>955</c:v>
                </c:pt>
                <c:pt idx="215">
                  <c:v>960</c:v>
                </c:pt>
                <c:pt idx="216">
                  <c:v>965</c:v>
                </c:pt>
                <c:pt idx="217">
                  <c:v>970</c:v>
                </c:pt>
                <c:pt idx="218">
                  <c:v>975</c:v>
                </c:pt>
                <c:pt idx="219">
                  <c:v>980</c:v>
                </c:pt>
                <c:pt idx="220">
                  <c:v>985</c:v>
                </c:pt>
                <c:pt idx="221">
                  <c:v>990</c:v>
                </c:pt>
                <c:pt idx="222">
                  <c:v>995</c:v>
                </c:pt>
                <c:pt idx="223">
                  <c:v>1000</c:v>
                </c:pt>
              </c:numCache>
            </c:numRef>
          </c:xVal>
          <c:yVal>
            <c:numRef>
              <c:f>'heat flux data'!$E$6:$E$229</c:f>
              <c:numCache>
                <c:formatCode>General</c:formatCode>
                <c:ptCount val="224"/>
                <c:pt idx="0">
                  <c:v>74.847064904987562</c:v>
                </c:pt>
                <c:pt idx="1">
                  <c:v>74.209357069111647</c:v>
                </c:pt>
                <c:pt idx="2">
                  <c:v>73.588439133991528</c:v>
                </c:pt>
                <c:pt idx="3">
                  <c:v>72.984311042707873</c:v>
                </c:pt>
                <c:pt idx="4">
                  <c:v>72.396910199525777</c:v>
                </c:pt>
                <c:pt idx="5">
                  <c:v>71.825969748524841</c:v>
                </c:pt>
                <c:pt idx="6">
                  <c:v>71.27134663167962</c:v>
                </c:pt>
                <c:pt idx="7">
                  <c:v>70.732822582061061</c:v>
                </c:pt>
                <c:pt idx="8">
                  <c:v>70.210174930758782</c:v>
                </c:pt>
                <c:pt idx="9">
                  <c:v>69.703177765157449</c:v>
                </c:pt>
                <c:pt idx="10">
                  <c:v>69.211566195196639</c:v>
                </c:pt>
                <c:pt idx="11">
                  <c:v>68.735089466350175</c:v>
                </c:pt>
                <c:pt idx="12">
                  <c:v>68.273529260846587</c:v>
                </c:pt>
                <c:pt idx="13">
                  <c:v>67.82662764128203</c:v>
                </c:pt>
                <c:pt idx="14">
                  <c:v>67.394088553409375</c:v>
                </c:pt>
                <c:pt idx="15">
                  <c:v>66.975647491036966</c:v>
                </c:pt>
                <c:pt idx="16">
                  <c:v>66.57098406794718</c:v>
                </c:pt>
                <c:pt idx="17">
                  <c:v>66.179772653843131</c:v>
                </c:pt>
                <c:pt idx="18">
                  <c:v>65.80171788586334</c:v>
                </c:pt>
                <c:pt idx="19">
                  <c:v>65.436458103268251</c:v>
                </c:pt>
                <c:pt idx="20">
                  <c:v>64.097549831077401</c:v>
                </c:pt>
                <c:pt idx="21">
                  <c:v>62.940530047437669</c:v>
                </c:pt>
                <c:pt idx="22">
                  <c:v>61.946778709084796</c:v>
                </c:pt>
                <c:pt idx="23">
                  <c:v>61.097740957575212</c:v>
                </c:pt>
                <c:pt idx="24">
                  <c:v>60.376310399315848</c:v>
                </c:pt>
                <c:pt idx="25">
                  <c:v>59.767054645792761</c:v>
                </c:pt>
                <c:pt idx="26">
                  <c:v>59.256288671551189</c:v>
                </c:pt>
                <c:pt idx="27">
                  <c:v>58.831790288093757</c:v>
                </c:pt>
                <c:pt idx="28">
                  <c:v>58.482562125108785</c:v>
                </c:pt>
                <c:pt idx="29">
                  <c:v>58.198985477611849</c:v>
                </c:pt>
                <c:pt idx="30">
                  <c:v>57.723769809317588</c:v>
                </c:pt>
                <c:pt idx="31">
                  <c:v>57.500288471893825</c:v>
                </c:pt>
                <c:pt idx="32">
                  <c:v>57.450885030975911</c:v>
                </c:pt>
                <c:pt idx="33">
                  <c:v>57.521443394792577</c:v>
                </c:pt>
                <c:pt idx="34">
                  <c:v>57.675951132904984</c:v>
                </c:pt>
                <c:pt idx="35">
                  <c:v>57.890134199057414</c:v>
                </c:pt>
                <c:pt idx="36">
                  <c:v>58.146587629886788</c:v>
                </c:pt>
                <c:pt idx="37">
                  <c:v>58.430001833027305</c:v>
                </c:pt>
                <c:pt idx="38">
                  <c:v>58.724370939260275</c:v>
                </c:pt>
                <c:pt idx="39">
                  <c:v>59.01352517936224</c:v>
                </c:pt>
                <c:pt idx="40">
                  <c:v>59.283042469808088</c:v>
                </c:pt>
                <c:pt idx="41">
                  <c:v>59.523245282598538</c:v>
                </c:pt>
                <c:pt idx="42">
                  <c:v>59.730624176355974</c:v>
                </c:pt>
                <c:pt idx="43">
                  <c:v>59.907030000219805</c:v>
                </c:pt>
                <c:pt idx="44">
                  <c:v>60.058265223818651</c:v>
                </c:pt>
                <c:pt idx="45">
                  <c:v>60.191596977303178</c:v>
                </c:pt>
                <c:pt idx="46">
                  <c:v>60.314304413246674</c:v>
                </c:pt>
                <c:pt idx="47">
                  <c:v>60.432155865513124</c:v>
                </c:pt>
                <c:pt idx="48">
                  <c:v>60.548734521146422</c:v>
                </c:pt>
                <c:pt idx="49">
                  <c:v>60.665736782386674</c:v>
                </c:pt>
                <c:pt idx="50">
                  <c:v>60.783412491926896</c:v>
                </c:pt>
                <c:pt idx="51">
                  <c:v>60.901221887637618</c:v>
                </c:pt>
                <c:pt idx="52">
                  <c:v>61.018305009869046</c:v>
                </c:pt>
                <c:pt idx="53">
                  <c:v>61.133909580664678</c:v>
                </c:pt>
                <c:pt idx="54">
                  <c:v>61.247366050051475</c:v>
                </c:pt>
                <c:pt idx="55">
                  <c:v>61.358324241189607</c:v>
                </c:pt>
                <c:pt idx="56">
                  <c:v>61.466378752309495</c:v>
                </c:pt>
                <c:pt idx="57">
                  <c:v>61.571468727643108</c:v>
                </c:pt>
                <c:pt idx="58">
                  <c:v>61.673502804251768</c:v>
                </c:pt>
                <c:pt idx="59">
                  <c:v>61.772471515057333</c:v>
                </c:pt>
                <c:pt idx="60">
                  <c:v>61.868507098463176</c:v>
                </c:pt>
                <c:pt idx="61">
                  <c:v>61.961455458050274</c:v>
                </c:pt>
                <c:pt idx="62">
                  <c:v>62.051372255958626</c:v>
                </c:pt>
                <c:pt idx="63">
                  <c:v>62.138247585320414</c:v>
                </c:pt>
                <c:pt idx="64">
                  <c:v>62.22195920499707</c:v>
                </c:pt>
                <c:pt idx="65">
                  <c:v>62.302591451649235</c:v>
                </c:pt>
                <c:pt idx="66">
                  <c:v>62.380033054885516</c:v>
                </c:pt>
                <c:pt idx="67">
                  <c:v>62.454265989472468</c:v>
                </c:pt>
                <c:pt idx="68">
                  <c:v>62.525240421865</c:v>
                </c:pt>
                <c:pt idx="69">
                  <c:v>62.592916373940866</c:v>
                </c:pt>
                <c:pt idx="70">
                  <c:v>62.657239188371854</c:v>
                </c:pt>
                <c:pt idx="71">
                  <c:v>62.718313595289729</c:v>
                </c:pt>
                <c:pt idx="72">
                  <c:v>62.775932423049909</c:v>
                </c:pt>
                <c:pt idx="73">
                  <c:v>62.830299002574314</c:v>
                </c:pt>
                <c:pt idx="74">
                  <c:v>62.881209456595101</c:v>
                </c:pt>
                <c:pt idx="75">
                  <c:v>62.928734947383802</c:v>
                </c:pt>
                <c:pt idx="76">
                  <c:v>62.972772376933982</c:v>
                </c:pt>
                <c:pt idx="77">
                  <c:v>63.013423803428807</c:v>
                </c:pt>
                <c:pt idx="78">
                  <c:v>63.050668927314774</c:v>
                </c:pt>
                <c:pt idx="79">
                  <c:v>63.084458408720771</c:v>
                </c:pt>
                <c:pt idx="80">
                  <c:v>63.114779428864757</c:v>
                </c:pt>
                <c:pt idx="81">
                  <c:v>63.141703442465897</c:v>
                </c:pt>
                <c:pt idx="82">
                  <c:v>63.165116732890993</c:v>
                </c:pt>
                <c:pt idx="83">
                  <c:v>63.185139412896625</c:v>
                </c:pt>
                <c:pt idx="84">
                  <c:v>63.201582819737858</c:v>
                </c:pt>
                <c:pt idx="85">
                  <c:v>63.214580250777701</c:v>
                </c:pt>
                <c:pt idx="86">
                  <c:v>63.224204809979717</c:v>
                </c:pt>
                <c:pt idx="87">
                  <c:v>63.230393383737677</c:v>
                </c:pt>
                <c:pt idx="88">
                  <c:v>63.233095064508881</c:v>
                </c:pt>
                <c:pt idx="89">
                  <c:v>63.232432828443443</c:v>
                </c:pt>
                <c:pt idx="90">
                  <c:v>63.228225782999289</c:v>
                </c:pt>
                <c:pt idx="91">
                  <c:v>63.220652296086357</c:v>
                </c:pt>
                <c:pt idx="92">
                  <c:v>63.209602341253266</c:v>
                </c:pt>
                <c:pt idx="93">
                  <c:v>63.19517929607386</c:v>
                </c:pt>
                <c:pt idx="94">
                  <c:v>63.177511830651405</c:v>
                </c:pt>
                <c:pt idx="95">
                  <c:v>63.156327304842122</c:v>
                </c:pt>
                <c:pt idx="96">
                  <c:v>63.13196905387489</c:v>
                </c:pt>
                <c:pt idx="97">
                  <c:v>63.104274988080178</c:v>
                </c:pt>
                <c:pt idx="98">
                  <c:v>63.073196620334734</c:v>
                </c:pt>
                <c:pt idx="99">
                  <c:v>63.038938927148401</c:v>
                </c:pt>
                <c:pt idx="100">
                  <c:v>63.001409953605034</c:v>
                </c:pt>
                <c:pt idx="101">
                  <c:v>62.960740972518032</c:v>
                </c:pt>
                <c:pt idx="102">
                  <c:v>62.916850223696486</c:v>
                </c:pt>
                <c:pt idx="103">
                  <c:v>62.869789808483404</c:v>
                </c:pt>
                <c:pt idx="104">
                  <c:v>62.819673797911257</c:v>
                </c:pt>
                <c:pt idx="105">
                  <c:v>62.766475863887955</c:v>
                </c:pt>
                <c:pt idx="106">
                  <c:v>62.710193559490477</c:v>
                </c:pt>
                <c:pt idx="107">
                  <c:v>62.650925313612433</c:v>
                </c:pt>
                <c:pt idx="108">
                  <c:v>62.588669491581911</c:v>
                </c:pt>
                <c:pt idx="109">
                  <c:v>62.523542760441323</c:v>
                </c:pt>
                <c:pt idx="110">
                  <c:v>62.455325576020243</c:v>
                </c:pt>
                <c:pt idx="111">
                  <c:v>62.384409945858827</c:v>
                </c:pt>
                <c:pt idx="112">
                  <c:v>62.310609717483544</c:v>
                </c:pt>
                <c:pt idx="113">
                  <c:v>62.233913620155676</c:v>
                </c:pt>
                <c:pt idx="114">
                  <c:v>62.154599832222665</c:v>
                </c:pt>
                <c:pt idx="115">
                  <c:v>62.072513223439799</c:v>
                </c:pt>
                <c:pt idx="116">
                  <c:v>61.987812009109213</c:v>
                </c:pt>
                <c:pt idx="117">
                  <c:v>61.900489552201989</c:v>
                </c:pt>
                <c:pt idx="118">
                  <c:v>61.810419550161889</c:v>
                </c:pt>
                <c:pt idx="119">
                  <c:v>61.71803049770778</c:v>
                </c:pt>
                <c:pt idx="120">
                  <c:v>61.622898981497279</c:v>
                </c:pt>
                <c:pt idx="121">
                  <c:v>61.525492395443486</c:v>
                </c:pt>
                <c:pt idx="122">
                  <c:v>61.425597875405821</c:v>
                </c:pt>
                <c:pt idx="123">
                  <c:v>61.323203990156422</c:v>
                </c:pt>
                <c:pt idx="124">
                  <c:v>61.218612511367184</c:v>
                </c:pt>
                <c:pt idx="125">
                  <c:v>61.111688546074589</c:v>
                </c:pt>
                <c:pt idx="126">
                  <c:v>61.002627307858376</c:v>
                </c:pt>
                <c:pt idx="127">
                  <c:v>60.89129716140161</c:v>
                </c:pt>
                <c:pt idx="128">
                  <c:v>60.777723674243987</c:v>
                </c:pt>
                <c:pt idx="129">
                  <c:v>60.662132788782777</c:v>
                </c:pt>
                <c:pt idx="130">
                  <c:v>60.544556443242833</c:v>
                </c:pt>
                <c:pt idx="131">
                  <c:v>60.424869733109432</c:v>
                </c:pt>
                <c:pt idx="132">
                  <c:v>60.303125975400611</c:v>
                </c:pt>
                <c:pt idx="133">
                  <c:v>60.179570542487511</c:v>
                </c:pt>
                <c:pt idx="134">
                  <c:v>60.054062910631558</c:v>
                </c:pt>
                <c:pt idx="135">
                  <c:v>59.926704622552023</c:v>
                </c:pt>
                <c:pt idx="136">
                  <c:v>59.797454324768054</c:v>
                </c:pt>
                <c:pt idx="137">
                  <c:v>59.666538909366906</c:v>
                </c:pt>
                <c:pt idx="138">
                  <c:v>59.533807858887904</c:v>
                </c:pt>
                <c:pt idx="139">
                  <c:v>59.399330817378754</c:v>
                </c:pt>
                <c:pt idx="140">
                  <c:v>59.263426815132853</c:v>
                </c:pt>
                <c:pt idx="141">
                  <c:v>59.125751976056321</c:v>
                </c:pt>
                <c:pt idx="142">
                  <c:v>58.986647098427476</c:v>
                </c:pt>
                <c:pt idx="143">
                  <c:v>58.845783929096186</c:v>
                </c:pt>
                <c:pt idx="144">
                  <c:v>58.703721168079198</c:v>
                </c:pt>
                <c:pt idx="145">
                  <c:v>58.560144101589678</c:v>
                </c:pt>
                <c:pt idx="146">
                  <c:v>58.415185517069148</c:v>
                </c:pt>
                <c:pt idx="147">
                  <c:v>58.268756008431446</c:v>
                </c:pt>
                <c:pt idx="148">
                  <c:v>58.121007532753545</c:v>
                </c:pt>
                <c:pt idx="149">
                  <c:v>57.972071494156523</c:v>
                </c:pt>
                <c:pt idx="150">
                  <c:v>57.821890231253541</c:v>
                </c:pt>
                <c:pt idx="151">
                  <c:v>57.670387144200923</c:v>
                </c:pt>
                <c:pt idx="152">
                  <c:v>57.517972688128665</c:v>
                </c:pt>
                <c:pt idx="153">
                  <c:v>57.364345823289476</c:v>
                </c:pt>
                <c:pt idx="154">
                  <c:v>57.209440373012377</c:v>
                </c:pt>
                <c:pt idx="155">
                  <c:v>57.053634733152791</c:v>
                </c:pt>
                <c:pt idx="156">
                  <c:v>56.896740091803338</c:v>
                </c:pt>
                <c:pt idx="157">
                  <c:v>56.738936172878944</c:v>
                </c:pt>
                <c:pt idx="158">
                  <c:v>56.580160206835764</c:v>
                </c:pt>
                <c:pt idx="159">
                  <c:v>56.420394918124906</c:v>
                </c:pt>
                <c:pt idx="160">
                  <c:v>56.259843215160807</c:v>
                </c:pt>
                <c:pt idx="161">
                  <c:v>56.098508832957137</c:v>
                </c:pt>
                <c:pt idx="162">
                  <c:v>55.936358364582958</c:v>
                </c:pt>
                <c:pt idx="163">
                  <c:v>55.77335440056499</c:v>
                </c:pt>
                <c:pt idx="164">
                  <c:v>55.609781143212921</c:v>
                </c:pt>
                <c:pt idx="165">
                  <c:v>55.445349968157089</c:v>
                </c:pt>
                <c:pt idx="166">
                  <c:v>55.280051511366608</c:v>
                </c:pt>
                <c:pt idx="167">
                  <c:v>55.114455560557232</c:v>
                </c:pt>
                <c:pt idx="168">
                  <c:v>54.947980420891156</c:v>
                </c:pt>
                <c:pt idx="169">
                  <c:v>54.781264762836166</c:v>
                </c:pt>
                <c:pt idx="170">
                  <c:v>54.613688608689905</c:v>
                </c:pt>
                <c:pt idx="171">
                  <c:v>54.445607253039803</c:v>
                </c:pt>
                <c:pt idx="172">
                  <c:v>54.277009273678416</c:v>
                </c:pt>
                <c:pt idx="173">
                  <c:v>54.107964158200751</c:v>
                </c:pt>
                <c:pt idx="174">
                  <c:v>53.938827713795291</c:v>
                </c:pt>
                <c:pt idx="175">
                  <c:v>53.768663158858878</c:v>
                </c:pt>
                <c:pt idx="176">
                  <c:v>53.598502338965481</c:v>
                </c:pt>
                <c:pt idx="177">
                  <c:v>53.428086112118116</c:v>
                </c:pt>
                <c:pt idx="178">
                  <c:v>53.257116415603086</c:v>
                </c:pt>
                <c:pt idx="179">
                  <c:v>53.086021436187792</c:v>
                </c:pt>
                <c:pt idx="180">
                  <c:v>52.91416472838678</c:v>
                </c:pt>
                <c:pt idx="181">
                  <c:v>52.742710162253431</c:v>
                </c:pt>
                <c:pt idx="182">
                  <c:v>52.570656989392347</c:v>
                </c:pt>
                <c:pt idx="183">
                  <c:v>52.398440664606539</c:v>
                </c:pt>
                <c:pt idx="184">
                  <c:v>52.225773916374393</c:v>
                </c:pt>
                <c:pt idx="185">
                  <c:v>52.053177851499314</c:v>
                </c:pt>
                <c:pt idx="186">
                  <c:v>51.880411941980334</c:v>
                </c:pt>
                <c:pt idx="187">
                  <c:v>51.707578224350584</c:v>
                </c:pt>
                <c:pt idx="188">
                  <c:v>51.5347533165207</c:v>
                </c:pt>
                <c:pt idx="189">
                  <c:v>51.361756030967584</c:v>
                </c:pt>
                <c:pt idx="190">
                  <c:v>51.188681495922118</c:v>
                </c:pt>
                <c:pt idx="191">
                  <c:v>51.015251853629536</c:v>
                </c:pt>
                <c:pt idx="192">
                  <c:v>50.842475158817365</c:v>
                </c:pt>
                <c:pt idx="193">
                  <c:v>50.669235939464869</c:v>
                </c:pt>
                <c:pt idx="194">
                  <c:v>50.496168969392528</c:v>
                </c:pt>
                <c:pt idx="195">
                  <c:v>50.322978090569762</c:v>
                </c:pt>
                <c:pt idx="196">
                  <c:v>50.14983375179083</c:v>
                </c:pt>
                <c:pt idx="197">
                  <c:v>49.976971283776173</c:v>
                </c:pt>
                <c:pt idx="198">
                  <c:v>49.804107451028685</c:v>
                </c:pt>
                <c:pt idx="199">
                  <c:v>49.631004703870502</c:v>
                </c:pt>
                <c:pt idx="200">
                  <c:v>49.458773126683397</c:v>
                </c:pt>
                <c:pt idx="201">
                  <c:v>49.285847906594753</c:v>
                </c:pt>
                <c:pt idx="202">
                  <c:v>49.113762172046222</c:v>
                </c:pt>
                <c:pt idx="203">
                  <c:v>48.941398851381614</c:v>
                </c:pt>
                <c:pt idx="204">
                  <c:v>48.769439284479844</c:v>
                </c:pt>
                <c:pt idx="205">
                  <c:v>48.597689751233432</c:v>
                </c:pt>
                <c:pt idx="206">
                  <c:v>48.426348327994624</c:v>
                </c:pt>
                <c:pt idx="207">
                  <c:v>48.254767528282393</c:v>
                </c:pt>
                <c:pt idx="208">
                  <c:v>48.083645619205321</c:v>
                </c:pt>
                <c:pt idx="209">
                  <c:v>47.912803746216987</c:v>
                </c:pt>
                <c:pt idx="210">
                  <c:v>47.741979500453013</c:v>
                </c:pt>
                <c:pt idx="211">
                  <c:v>47.57196399660797</c:v>
                </c:pt>
                <c:pt idx="212">
                  <c:v>47.40210804570043</c:v>
                </c:pt>
                <c:pt idx="213">
                  <c:v>47.232126299449796</c:v>
                </c:pt>
                <c:pt idx="214">
                  <c:v>47.06281963274909</c:v>
                </c:pt>
                <c:pt idx="215">
                  <c:v>46.893542962161689</c:v>
                </c:pt>
                <c:pt idx="216">
                  <c:v>46.725072445005082</c:v>
                </c:pt>
                <c:pt idx="217">
                  <c:v>46.556747296838374</c:v>
                </c:pt>
                <c:pt idx="218">
                  <c:v>46.388288871062393</c:v>
                </c:pt>
                <c:pt idx="219">
                  <c:v>46.220603775584323</c:v>
                </c:pt>
                <c:pt idx="220">
                  <c:v>46.053502479064093</c:v>
                </c:pt>
                <c:pt idx="221">
                  <c:v>45.886826567831555</c:v>
                </c:pt>
                <c:pt idx="222">
                  <c:v>45.720322626608748</c:v>
                </c:pt>
                <c:pt idx="223">
                  <c:v>45.553810086829984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99-44CB-AEB1-6B7779C9D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934904"/>
        <c:axId val="757305520"/>
      </c:scatterChart>
      <c:valAx>
        <c:axId val="75515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151968"/>
        <c:crosses val="autoZero"/>
        <c:crossBetween val="midCat"/>
      </c:valAx>
      <c:valAx>
        <c:axId val="755151968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154592"/>
        <c:crosses val="autoZero"/>
        <c:crossBetween val="midCat"/>
      </c:valAx>
      <c:valAx>
        <c:axId val="757305520"/>
        <c:scaling>
          <c:orientation val="minMax"/>
          <c:min val="4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934904"/>
        <c:crosses val="max"/>
        <c:crossBetween val="midCat"/>
      </c:valAx>
      <c:valAx>
        <c:axId val="679934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7305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Nu</a:t>
            </a:r>
            <a:r>
              <a:rPr lang="en-SG" baseline="0"/>
              <a:t> vs Rayleigh Number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'heat flux data'!$AA$5</c:f>
              <c:strCache>
                <c:ptCount val="1"/>
                <c:pt idx="0">
                  <c:v>Nu (CFD)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'heat flux data'!$Z$6:$Z$229</c:f>
              <c:numCache>
                <c:formatCode>General</c:formatCode>
                <c:ptCount val="224"/>
                <c:pt idx="0">
                  <c:v>141144918.72267798</c:v>
                </c:pt>
                <c:pt idx="1">
                  <c:v>140902463.65821066</c:v>
                </c:pt>
                <c:pt idx="2">
                  <c:v>140663757.16971087</c:v>
                </c:pt>
                <c:pt idx="3">
                  <c:v>140427243.24451295</c:v>
                </c:pt>
                <c:pt idx="4">
                  <c:v>140192709.69907138</c:v>
                </c:pt>
                <c:pt idx="5">
                  <c:v>139960227.26123476</c:v>
                </c:pt>
                <c:pt idx="6">
                  <c:v>139729725.20315453</c:v>
                </c:pt>
                <c:pt idx="7">
                  <c:v>139501062.06913391</c:v>
                </c:pt>
                <c:pt idx="8">
                  <c:v>139274237.85917276</c:v>
                </c:pt>
                <c:pt idx="9">
                  <c:v>139049181.8454228</c:v>
                </c:pt>
                <c:pt idx="10">
                  <c:v>138825894.02788389</c:v>
                </c:pt>
                <c:pt idx="11">
                  <c:v>138604303.67870772</c:v>
                </c:pt>
                <c:pt idx="12">
                  <c:v>138384340.07004574</c:v>
                </c:pt>
                <c:pt idx="13">
                  <c:v>138165932.47404951</c:v>
                </c:pt>
                <c:pt idx="14">
                  <c:v>137949080.89071906</c:v>
                </c:pt>
                <c:pt idx="15">
                  <c:v>137733714.59220591</c:v>
                </c:pt>
                <c:pt idx="16">
                  <c:v>137519833.57851017</c:v>
                </c:pt>
                <c:pt idx="17">
                  <c:v>137307367.12178323</c:v>
                </c:pt>
                <c:pt idx="18">
                  <c:v>137096173.76632839</c:v>
                </c:pt>
                <c:pt idx="19">
                  <c:v>136886394.96784237</c:v>
                </c:pt>
                <c:pt idx="20">
                  <c:v>136059303.50813389</c:v>
                </c:pt>
                <c:pt idx="21">
                  <c:v>135250318.37762716</c:v>
                </c:pt>
                <c:pt idx="22">
                  <c:v>134457317.7408689</c:v>
                </c:pt>
                <c:pt idx="23">
                  <c:v>133678250.49025412</c:v>
                </c:pt>
                <c:pt idx="24">
                  <c:v>132911348.42957181</c:v>
                </c:pt>
                <c:pt idx="25">
                  <c:v>132155197.00185303</c:v>
                </c:pt>
                <c:pt idx="26">
                  <c:v>131408381.6501289</c:v>
                </c:pt>
                <c:pt idx="27">
                  <c:v>130669770.72882432</c:v>
                </c:pt>
                <c:pt idx="28">
                  <c:v>129938374.0480611</c:v>
                </c:pt>
                <c:pt idx="29">
                  <c:v>129213413.60150628</c:v>
                </c:pt>
                <c:pt idx="30">
                  <c:v>127424140.49156061</c:v>
                </c:pt>
                <c:pt idx="31">
                  <c:v>125661319.59693308</c:v>
                </c:pt>
                <c:pt idx="32">
                  <c:v>123918656.13911223</c:v>
                </c:pt>
                <c:pt idx="33">
                  <c:v>122192260.08643357</c:v>
                </c:pt>
                <c:pt idx="34">
                  <c:v>120479160.86926246</c:v>
                </c:pt>
                <c:pt idx="35">
                  <c:v>118777873.20278156</c:v>
                </c:pt>
                <c:pt idx="36">
                  <c:v>117087123.98571885</c:v>
                </c:pt>
                <c:pt idx="37">
                  <c:v>115406347.3952868</c:v>
                </c:pt>
                <c:pt idx="38">
                  <c:v>113735189.79224321</c:v>
                </c:pt>
                <c:pt idx="39">
                  <c:v>112074075.54367867</c:v>
                </c:pt>
                <c:pt idx="40">
                  <c:v>110423711.92807776</c:v>
                </c:pt>
                <c:pt idx="41">
                  <c:v>108784876.95177323</c:v>
                </c:pt>
                <c:pt idx="42">
                  <c:v>107158843.71603712</c:v>
                </c:pt>
                <c:pt idx="43">
                  <c:v>105546602.41074768</c:v>
                </c:pt>
                <c:pt idx="44">
                  <c:v>103949072.49793468</c:v>
                </c:pt>
                <c:pt idx="45">
                  <c:v>102367031.98393098</c:v>
                </c:pt>
                <c:pt idx="46">
                  <c:v>100800905.23582727</c:v>
                </c:pt>
                <c:pt idx="47">
                  <c:v>99250975.165017307</c:v>
                </c:pt>
                <c:pt idx="48">
                  <c:v>97717312.499349564</c:v>
                </c:pt>
                <c:pt idx="49">
                  <c:v>96200129.422369346</c:v>
                </c:pt>
                <c:pt idx="50">
                  <c:v>94699425.934076667</c:v>
                </c:pt>
                <c:pt idx="51">
                  <c:v>93215202.034471542</c:v>
                </c:pt>
                <c:pt idx="52">
                  <c:v>91747599.179250851</c:v>
                </c:pt>
                <c:pt idx="53">
                  <c:v>90296475.9127177</c:v>
                </c:pt>
                <c:pt idx="54">
                  <c:v>88862115.146265835</c:v>
                </c:pt>
                <c:pt idx="55">
                  <c:v>87444446.152046889</c:v>
                </c:pt>
                <c:pt idx="56">
                  <c:v>86043610.385757625</c:v>
                </c:pt>
                <c:pt idx="57">
                  <c:v>84659607.847398177</c:v>
                </c:pt>
                <c:pt idx="58">
                  <c:v>83292438.536968485</c:v>
                </c:pt>
                <c:pt idx="59">
                  <c:v>81942314.63801387</c:v>
                </c:pt>
                <c:pt idx="60">
                  <c:v>80609023.966989055</c:v>
                </c:pt>
                <c:pt idx="61">
                  <c:v>79292778.707439274</c:v>
                </c:pt>
                <c:pt idx="62">
                  <c:v>77993437.403667763</c:v>
                </c:pt>
                <c:pt idx="63">
                  <c:v>76711070.783522844</c:v>
                </c:pt>
                <c:pt idx="64">
                  <c:v>75445608.119156137</c:v>
                </c:pt>
                <c:pt idx="65">
                  <c:v>74197049.410567656</c:v>
                </c:pt>
                <c:pt idx="66">
                  <c:v>72965394.657757372</c:v>
                </c:pt>
                <c:pt idx="67">
                  <c:v>71750573.132876873</c:v>
                </c:pt>
                <c:pt idx="68">
                  <c:v>70552514.108077645</c:v>
                </c:pt>
                <c:pt idx="69">
                  <c:v>69371217.583359793</c:v>
                </c:pt>
                <c:pt idx="70">
                  <c:v>68206542.103026316</c:v>
                </c:pt>
                <c:pt idx="71">
                  <c:v>67058416.939228825</c:v>
                </c:pt>
                <c:pt idx="72">
                  <c:v>65926912.8198158</c:v>
                </c:pt>
                <c:pt idx="73">
                  <c:v>64811746.833393395</c:v>
                </c:pt>
                <c:pt idx="74">
                  <c:v>63712989.707810096</c:v>
                </c:pt>
                <c:pt idx="75">
                  <c:v>62630429.259520538</c:v>
                </c:pt>
                <c:pt idx="76">
                  <c:v>61563994.760676287</c:v>
                </c:pt>
                <c:pt idx="77">
                  <c:v>60513615.483428955</c:v>
                </c:pt>
                <c:pt idx="78">
                  <c:v>59479149.972081564</c:v>
                </c:pt>
                <c:pt idx="79">
                  <c:v>58460527.498785727</c:v>
                </c:pt>
                <c:pt idx="80">
                  <c:v>57457606.607844546</c:v>
                </c:pt>
                <c:pt idx="81">
                  <c:v>56470175.11571268</c:v>
                </c:pt>
                <c:pt idx="82">
                  <c:v>55498233.02239015</c:v>
                </c:pt>
                <c:pt idx="83">
                  <c:v>54541497.416483127</c:v>
                </c:pt>
                <c:pt idx="84">
                  <c:v>53600039.025840089</c:v>
                </c:pt>
                <c:pt idx="85">
                  <c:v>52673574.939067252</c:v>
                </c:pt>
                <c:pt idx="86">
                  <c:v>51761963.700467795</c:v>
                </c:pt>
                <c:pt idx="87">
                  <c:v>50865063.854344711</c:v>
                </c:pt>
                <c:pt idx="88">
                  <c:v>49982804.672849603</c:v>
                </c:pt>
                <c:pt idx="89">
                  <c:v>49114903.244588725</c:v>
                </c:pt>
                <c:pt idx="90">
                  <c:v>48261359.569562048</c:v>
                </c:pt>
                <c:pt idx="91">
                  <c:v>47421820.008527376</c:v>
                </c:pt>
                <c:pt idx="92">
                  <c:v>46596355.289333098</c:v>
                </c:pt>
                <c:pt idx="93">
                  <c:v>45784682.500585534</c:v>
                </c:pt>
                <c:pt idx="94">
                  <c:v>44986589.458739243</c:v>
                </c:pt>
                <c:pt idx="95">
                  <c:v>44202076.163794249</c:v>
                </c:pt>
                <c:pt idx="96">
                  <c:v>43430788.976508409</c:v>
                </c:pt>
                <c:pt idx="97">
                  <c:v>42672657.16903317</c:v>
                </c:pt>
                <c:pt idx="98">
                  <c:v>41927610.013520159</c:v>
                </c:pt>
                <c:pt idx="99">
                  <c:v>41195293.870727152</c:v>
                </c:pt>
                <c:pt idx="100">
                  <c:v>40475638.012805685</c:v>
                </c:pt>
                <c:pt idx="101">
                  <c:v>39768430.256210402</c:v>
                </c:pt>
                <c:pt idx="102">
                  <c:v>39073599.873092905</c:v>
                </c:pt>
                <c:pt idx="103">
                  <c:v>38390934.679907851</c:v>
                </c:pt>
                <c:pt idx="104">
                  <c:v>37720222.493109867</c:v>
                </c:pt>
                <c:pt idx="105">
                  <c:v>37061321.857002094</c:v>
                </c:pt>
                <c:pt idx="106">
                  <c:v>36414091.315887667</c:v>
                </c:pt>
                <c:pt idx="107">
                  <c:v>35778318.686221182</c:v>
                </c:pt>
                <c:pt idx="108">
                  <c:v>35153862.512305833</c:v>
                </c:pt>
                <c:pt idx="109">
                  <c:v>34540510.610596269</c:v>
                </c:pt>
                <c:pt idx="110">
                  <c:v>33938192.253243975</c:v>
                </c:pt>
                <c:pt idx="111">
                  <c:v>33346624.52885529</c:v>
                </c:pt>
                <c:pt idx="112">
                  <c:v>32765736.709581658</c:v>
                </c:pt>
                <c:pt idx="113">
                  <c:v>32195387.339726251</c:v>
                </c:pt>
                <c:pt idx="114">
                  <c:v>31635293.507895276</c:v>
                </c:pt>
                <c:pt idx="115">
                  <c:v>31085384.486240264</c:v>
                </c:pt>
                <c:pt idx="116">
                  <c:v>30545448.091215953</c:v>
                </c:pt>
                <c:pt idx="117">
                  <c:v>30015342.867125377</c:v>
                </c:pt>
                <c:pt idx="118">
                  <c:v>29494998.086120132</c:v>
                </c:pt>
                <c:pt idx="119">
                  <c:v>28984060.108957995</c:v>
                </c:pt>
                <c:pt idx="120">
                  <c:v>28482599.663487401</c:v>
                </c:pt>
                <c:pt idx="121">
                  <c:v>27990263.110466134</c:v>
                </c:pt>
                <c:pt idx="122">
                  <c:v>27506979.722045761</c:v>
                </c:pt>
                <c:pt idx="123">
                  <c:v>27032678.770377822</c:v>
                </c:pt>
                <c:pt idx="124">
                  <c:v>26567077.344068535</c:v>
                </c:pt>
                <c:pt idx="125">
                  <c:v>26110104.715269413</c:v>
                </c:pt>
                <c:pt idx="126">
                  <c:v>25661548.700435232</c:v>
                </c:pt>
                <c:pt idx="127">
                  <c:v>25221338.571717449</c:v>
                </c:pt>
                <c:pt idx="128">
                  <c:v>24789332.873419244</c:v>
                </c:pt>
                <c:pt idx="129">
                  <c:v>24365319.421995252</c:v>
                </c:pt>
                <c:pt idx="130">
                  <c:v>23949156.761748549</c:v>
                </c:pt>
                <c:pt idx="131">
                  <c:v>23540774.164830737</c:v>
                </c:pt>
                <c:pt idx="132">
                  <c:v>23140030.175544932</c:v>
                </c:pt>
                <c:pt idx="133">
                  <c:v>22746712.610345814</c:v>
                </c:pt>
                <c:pt idx="134">
                  <c:v>22360750.741384875</c:v>
                </c:pt>
                <c:pt idx="135">
                  <c:v>21982003.11296526</c:v>
                </c:pt>
                <c:pt idx="136">
                  <c:v>21610328.269390069</c:v>
                </c:pt>
                <c:pt idx="137">
                  <c:v>21245584.754962463</c:v>
                </c:pt>
                <c:pt idx="138">
                  <c:v>20887701.84183396</c:v>
                </c:pt>
                <c:pt idx="139">
                  <c:v>20536538.074307639</c:v>
                </c:pt>
                <c:pt idx="140">
                  <c:v>20191881.268838219</c:v>
                </c:pt>
                <c:pt idx="141">
                  <c:v>19853731.425425686</c:v>
                </c:pt>
                <c:pt idx="142">
                  <c:v>19521876.360524703</c:v>
                </c:pt>
                <c:pt idx="143">
                  <c:v>19196316.074135248</c:v>
                </c:pt>
                <c:pt idx="144">
                  <c:v>18876767.654863581</c:v>
                </c:pt>
                <c:pt idx="145">
                  <c:v>18563231.102709666</c:v>
                </c:pt>
                <c:pt idx="146">
                  <c:v>18255564.961976651</c:v>
                </c:pt>
                <c:pt idx="147">
                  <c:v>17953698.504816104</c:v>
                </c:pt>
                <c:pt idx="148">
                  <c:v>17657490.275531057</c:v>
                </c:pt>
                <c:pt idx="149">
                  <c:v>17366798.818424691</c:v>
                </c:pt>
                <c:pt idx="150">
                  <c:v>17081553.405648533</c:v>
                </c:pt>
                <c:pt idx="151">
                  <c:v>16801683.309354175</c:v>
                </c:pt>
                <c:pt idx="152">
                  <c:v>16526976.345996244</c:v>
                </c:pt>
                <c:pt idx="153">
                  <c:v>16257432.515574744</c:v>
                </c:pt>
                <c:pt idx="154">
                  <c:v>15992981.090241246</c:v>
                </c:pt>
                <c:pt idx="155">
                  <c:v>15733409.886450389</c:v>
                </c:pt>
                <c:pt idx="156">
                  <c:v>15478718.904202221</c:v>
                </c:pt>
                <c:pt idx="157">
                  <c:v>15228766.687799793</c:v>
                </c:pt>
                <c:pt idx="158">
                  <c:v>14983482.509394731</c:v>
                </c:pt>
                <c:pt idx="159">
                  <c:v>14742795.641138528</c:v>
                </c:pt>
                <c:pt idx="160">
                  <c:v>14506564.62733433</c:v>
                </c:pt>
                <c:pt idx="161">
                  <c:v>14274718.740133662</c:v>
                </c:pt>
                <c:pt idx="162">
                  <c:v>14047187.251688138</c:v>
                </c:pt>
                <c:pt idx="163">
                  <c:v>13823899.434149269</c:v>
                </c:pt>
                <c:pt idx="164">
                  <c:v>13604713.83182014</c:v>
                </c:pt>
                <c:pt idx="165">
                  <c:v>13389630.444700807</c:v>
                </c:pt>
                <c:pt idx="166">
                  <c:v>13178578.544942793</c:v>
                </c:pt>
                <c:pt idx="167">
                  <c:v>12971345.949000819</c:v>
                </c:pt>
                <c:pt idx="168">
                  <c:v>12768003.384723237</c:v>
                </c:pt>
                <c:pt idx="169">
                  <c:v>12568338.668564761</c:v>
                </c:pt>
                <c:pt idx="170">
                  <c:v>12372422.528373862</c:v>
                </c:pt>
                <c:pt idx="171">
                  <c:v>12180113.508453604</c:v>
                </c:pt>
                <c:pt idx="172">
                  <c:v>11991340.880955603</c:v>
                </c:pt>
                <c:pt idx="173">
                  <c:v>11806033.918031348</c:v>
                </c:pt>
                <c:pt idx="174">
                  <c:v>11624051.163983991</c:v>
                </c:pt>
                <c:pt idx="175">
                  <c:v>11445534.074510382</c:v>
                </c:pt>
                <c:pt idx="176">
                  <c:v>11270199.738216776</c:v>
                </c:pt>
                <c:pt idx="177">
                  <c:v>11098048.155103171</c:v>
                </c:pt>
                <c:pt idx="178">
                  <c:v>10929079.325169567</c:v>
                </c:pt>
                <c:pt idx="179">
                  <c:v>10763151.79271907</c:v>
                </c:pt>
                <c:pt idx="180">
                  <c:v>10600336.28560015</c:v>
                </c:pt>
                <c:pt idx="181">
                  <c:v>10440349.892418979</c:v>
                </c:pt>
                <c:pt idx="182">
                  <c:v>10283334.068872489</c:v>
                </c:pt>
                <c:pt idx="183">
                  <c:v>10129147.359263746</c:v>
                </c:pt>
                <c:pt idx="184">
                  <c:v>9977789.7635927945</c:v>
                </c:pt>
                <c:pt idx="185">
                  <c:v>9829119.826162735</c:v>
                </c:pt>
                <c:pt idx="186">
                  <c:v>9683137.5469735302</c:v>
                </c:pt>
                <c:pt idx="187">
                  <c:v>9539772.1981767938</c:v>
                </c:pt>
                <c:pt idx="188">
                  <c:v>9398953.051924061</c:v>
                </c:pt>
                <c:pt idx="189">
                  <c:v>9260680.1082152873</c:v>
                </c:pt>
                <c:pt idx="190">
                  <c:v>9124882.6392021328</c:v>
                </c:pt>
                <c:pt idx="191">
                  <c:v>8991560.6448844671</c:v>
                </c:pt>
                <c:pt idx="192">
                  <c:v>8860501.9417170584</c:v>
                </c:pt>
                <c:pt idx="193">
                  <c:v>8731847.9853967596</c:v>
                </c:pt>
                <c:pt idx="194">
                  <c:v>8605457.3202266321</c:v>
                </c:pt>
                <c:pt idx="195">
                  <c:v>8481329.9462067597</c:v>
                </c:pt>
                <c:pt idx="196">
                  <c:v>8359395.1354886759</c:v>
                </c:pt>
                <c:pt idx="197">
                  <c:v>8239582.1602239152</c:v>
                </c:pt>
                <c:pt idx="198">
                  <c:v>8121891.0204124749</c:v>
                </c:pt>
                <c:pt idx="199">
                  <c:v>8006321.7160543939</c:v>
                </c:pt>
                <c:pt idx="200">
                  <c:v>7892662.0636042776</c:v>
                </c:pt>
                <c:pt idx="201">
                  <c:v>7781124.2466075188</c:v>
                </c:pt>
                <c:pt idx="202">
                  <c:v>7671425.3536702972</c:v>
                </c:pt>
                <c:pt idx="203">
                  <c:v>7563706.8404895011</c:v>
                </c:pt>
                <c:pt idx="204">
                  <c:v>7457827.2513682796</c:v>
                </c:pt>
                <c:pt idx="205">
                  <c:v>7353786.5863065934</c:v>
                </c:pt>
                <c:pt idx="206">
                  <c:v>7251514.1174560571</c:v>
                </c:pt>
                <c:pt idx="207">
                  <c:v>7151080.5726650516</c:v>
                </c:pt>
                <c:pt idx="208">
                  <c:v>7052344.4962366885</c:v>
                </c:pt>
                <c:pt idx="209">
                  <c:v>6955305.8881710442</c:v>
                </c:pt>
                <c:pt idx="210">
                  <c:v>6859964.7484680032</c:v>
                </c:pt>
                <c:pt idx="211">
                  <c:v>6766179.621430791</c:v>
                </c:pt>
                <c:pt idx="212">
                  <c:v>6674021.23490775</c:v>
                </c:pt>
                <c:pt idx="213">
                  <c:v>6583489.5888989652</c:v>
                </c:pt>
                <c:pt idx="214">
                  <c:v>6494443.2277075006</c:v>
                </c:pt>
                <c:pt idx="215">
                  <c:v>6406952.8791818256</c:v>
                </c:pt>
                <c:pt idx="216">
                  <c:v>6320877.0876250006</c:v>
                </c:pt>
                <c:pt idx="217">
                  <c:v>6236286.5808855398</c:v>
                </c:pt>
                <c:pt idx="218">
                  <c:v>6153181.3589633992</c:v>
                </c:pt>
                <c:pt idx="219">
                  <c:v>6071419.966161726</c:v>
                </c:pt>
                <c:pt idx="220">
                  <c:v>5991002.4024804793</c:v>
                </c:pt>
                <c:pt idx="221">
                  <c:v>5911928.6679196609</c:v>
                </c:pt>
                <c:pt idx="222">
                  <c:v>5834198.7624793081</c:v>
                </c:pt>
                <c:pt idx="223">
                  <c:v>5757812.6861593854</c:v>
                </c:pt>
              </c:numCache>
            </c:numRef>
          </c:xVal>
          <c:yVal>
            <c:numRef>
              <c:f>'heat flux data'!$AA$6:$AA$229</c:f>
              <c:numCache>
                <c:formatCode>General</c:formatCode>
                <c:ptCount val="224"/>
                <c:pt idx="0">
                  <c:v>16.503174418604647</c:v>
                </c:pt>
                <c:pt idx="1">
                  <c:v>16.362523255813954</c:v>
                </c:pt>
                <c:pt idx="2">
                  <c:v>16.225574127906974</c:v>
                </c:pt>
                <c:pt idx="3">
                  <c:v>16.092340116279068</c:v>
                </c:pt>
                <c:pt idx="4">
                  <c:v>15.962784156976744</c:v>
                </c:pt>
                <c:pt idx="5">
                  <c:v>15.836869186046512</c:v>
                </c:pt>
                <c:pt idx="6">
                  <c:v>15.714551598837209</c:v>
                </c:pt>
                <c:pt idx="7">
                  <c:v>15.595785610465114</c:v>
                </c:pt>
                <c:pt idx="8">
                  <c:v>15.480521075581395</c:v>
                </c:pt>
                <c:pt idx="9">
                  <c:v>15.368705668604651</c:v>
                </c:pt>
                <c:pt idx="10">
                  <c:v>15.260284883720932</c:v>
                </c:pt>
                <c:pt idx="11">
                  <c:v>15.155208575581394</c:v>
                </c:pt>
                <c:pt idx="12">
                  <c:v>15.053420058139533</c:v>
                </c:pt>
                <c:pt idx="13">
                  <c:v>14.954862645348836</c:v>
                </c:pt>
                <c:pt idx="14">
                  <c:v>14.859473110465116</c:v>
                </c:pt>
                <c:pt idx="15">
                  <c:v>14.767194767441861</c:v>
                </c:pt>
                <c:pt idx="16">
                  <c:v>14.67795566860465</c:v>
                </c:pt>
                <c:pt idx="17">
                  <c:v>14.591683866279068</c:v>
                </c:pt>
                <c:pt idx="18">
                  <c:v>14.508311773255816</c:v>
                </c:pt>
                <c:pt idx="19">
                  <c:v>14.427765261627906</c:v>
                </c:pt>
                <c:pt idx="20">
                  <c:v>14.132502906976741</c:v>
                </c:pt>
                <c:pt idx="21">
                  <c:v>13.87736773255814</c:v>
                </c:pt>
                <c:pt idx="22">
                  <c:v>13.658230377906976</c:v>
                </c:pt>
                <c:pt idx="23">
                  <c:v>13.471007267441859</c:v>
                </c:pt>
                <c:pt idx="24">
                  <c:v>13.311930959302325</c:v>
                </c:pt>
                <c:pt idx="25">
                  <c:v>13.177589389534882</c:v>
                </c:pt>
                <c:pt idx="26">
                  <c:v>13.064969476744187</c:v>
                </c:pt>
                <c:pt idx="27">
                  <c:v>12.971365552325581</c:v>
                </c:pt>
                <c:pt idx="28">
                  <c:v>12.894364098837208</c:v>
                </c:pt>
                <c:pt idx="29">
                  <c:v>12.831841569767441</c:v>
                </c:pt>
                <c:pt idx="30">
                  <c:v>12.727061773255812</c:v>
                </c:pt>
                <c:pt idx="31">
                  <c:v>12.677803779069768</c:v>
                </c:pt>
                <c:pt idx="32">
                  <c:v>12.666924418604649</c:v>
                </c:pt>
                <c:pt idx="33">
                  <c:v>12.682502180232557</c:v>
                </c:pt>
                <c:pt idx="34">
                  <c:v>12.716583575581394</c:v>
                </c:pt>
                <c:pt idx="35">
                  <c:v>12.763824854651162</c:v>
                </c:pt>
                <c:pt idx="36">
                  <c:v>12.820384447674417</c:v>
                </c:pt>
                <c:pt idx="37">
                  <c:v>12.88288953488372</c:v>
                </c:pt>
                <c:pt idx="38">
                  <c:v>12.947810319767441</c:v>
                </c:pt>
                <c:pt idx="39">
                  <c:v>13.011573401162789</c:v>
                </c:pt>
                <c:pt idx="40">
                  <c:v>13.071015261627906</c:v>
                </c:pt>
                <c:pt idx="41">
                  <c:v>13.123977470930232</c:v>
                </c:pt>
                <c:pt idx="42">
                  <c:v>13.169703488372093</c:v>
                </c:pt>
                <c:pt idx="43">
                  <c:v>13.208607558139535</c:v>
                </c:pt>
                <c:pt idx="44">
                  <c:v>13.24195203488372</c:v>
                </c:pt>
                <c:pt idx="45">
                  <c:v>13.271350290697674</c:v>
                </c:pt>
                <c:pt idx="46">
                  <c:v>13.298406976744184</c:v>
                </c:pt>
                <c:pt idx="47">
                  <c:v>13.324390988372093</c:v>
                </c:pt>
                <c:pt idx="48">
                  <c:v>13.350093749999999</c:v>
                </c:pt>
                <c:pt idx="49">
                  <c:v>13.375894622093021</c:v>
                </c:pt>
                <c:pt idx="50">
                  <c:v>13.401839389534882</c:v>
                </c:pt>
                <c:pt idx="51">
                  <c:v>13.4278125</c:v>
                </c:pt>
                <c:pt idx="52">
                  <c:v>13.453632994186044</c:v>
                </c:pt>
                <c:pt idx="53">
                  <c:v>13.479119912790697</c:v>
                </c:pt>
                <c:pt idx="54">
                  <c:v>13.504140261627906</c:v>
                </c:pt>
                <c:pt idx="55">
                  <c:v>13.528593749999999</c:v>
                </c:pt>
                <c:pt idx="56">
                  <c:v>13.552421511627907</c:v>
                </c:pt>
                <c:pt idx="57">
                  <c:v>13.575590843023255</c:v>
                </c:pt>
                <c:pt idx="58">
                  <c:v>13.598086482558138</c:v>
                </c:pt>
                <c:pt idx="59">
                  <c:v>13.61991715116279</c:v>
                </c:pt>
                <c:pt idx="60">
                  <c:v>13.641078488372093</c:v>
                </c:pt>
                <c:pt idx="61">
                  <c:v>13.661574854651162</c:v>
                </c:pt>
                <c:pt idx="62">
                  <c:v>13.681399709302324</c:v>
                </c:pt>
                <c:pt idx="63">
                  <c:v>13.700550872093023</c:v>
                </c:pt>
                <c:pt idx="64">
                  <c:v>13.71901090116279</c:v>
                </c:pt>
                <c:pt idx="65">
                  <c:v>13.736781976744185</c:v>
                </c:pt>
                <c:pt idx="66">
                  <c:v>13.753857558139535</c:v>
                </c:pt>
                <c:pt idx="67">
                  <c:v>13.770224563953489</c:v>
                </c:pt>
                <c:pt idx="68">
                  <c:v>13.785874273255814</c:v>
                </c:pt>
                <c:pt idx="69">
                  <c:v>13.80079796511628</c:v>
                </c:pt>
                <c:pt idx="70">
                  <c:v>13.814984738372093</c:v>
                </c:pt>
                <c:pt idx="71">
                  <c:v>13.828438953488371</c:v>
                </c:pt>
                <c:pt idx="72">
                  <c:v>13.841156249999999</c:v>
                </c:pt>
                <c:pt idx="73">
                  <c:v>13.853132267441861</c:v>
                </c:pt>
                <c:pt idx="74">
                  <c:v>13.864360465116278</c:v>
                </c:pt>
                <c:pt idx="75">
                  <c:v>13.874836482558138</c:v>
                </c:pt>
                <c:pt idx="76">
                  <c:v>13.884549418604649</c:v>
                </c:pt>
                <c:pt idx="77">
                  <c:v>13.893510174418603</c:v>
                </c:pt>
                <c:pt idx="78">
                  <c:v>13.901714389534883</c:v>
                </c:pt>
                <c:pt idx="79">
                  <c:v>13.909162063953488</c:v>
                </c:pt>
                <c:pt idx="80">
                  <c:v>13.915853197674418</c:v>
                </c:pt>
                <c:pt idx="81">
                  <c:v>13.92178125</c:v>
                </c:pt>
                <c:pt idx="82">
                  <c:v>13.926948401162791</c:v>
                </c:pt>
                <c:pt idx="83">
                  <c:v>13.931343749999998</c:v>
                </c:pt>
                <c:pt idx="84">
                  <c:v>13.934980377906975</c:v>
                </c:pt>
                <c:pt idx="85">
                  <c:v>13.937856104651162</c:v>
                </c:pt>
                <c:pt idx="86">
                  <c:v>13.939973110465116</c:v>
                </c:pt>
                <c:pt idx="87">
                  <c:v>13.94132703488372</c:v>
                </c:pt>
                <c:pt idx="88">
                  <c:v>13.94192441860465</c:v>
                </c:pt>
                <c:pt idx="89">
                  <c:v>13.941760901162789</c:v>
                </c:pt>
                <c:pt idx="90">
                  <c:v>13.940843023255812</c:v>
                </c:pt>
                <c:pt idx="91">
                  <c:v>13.939162063953487</c:v>
                </c:pt>
                <c:pt idx="92">
                  <c:v>13.936735465116278</c:v>
                </c:pt>
                <c:pt idx="93">
                  <c:v>13.933561046511628</c:v>
                </c:pt>
                <c:pt idx="94">
                  <c:v>13.929647529069767</c:v>
                </c:pt>
                <c:pt idx="95">
                  <c:v>13.92499273255814</c:v>
                </c:pt>
                <c:pt idx="96">
                  <c:v>13.919605377906976</c:v>
                </c:pt>
                <c:pt idx="97">
                  <c:v>13.913489825581395</c:v>
                </c:pt>
                <c:pt idx="98">
                  <c:v>13.906650436046512</c:v>
                </c:pt>
                <c:pt idx="99">
                  <c:v>13.899091569767442</c:v>
                </c:pt>
                <c:pt idx="100">
                  <c:v>13.890813226744186</c:v>
                </c:pt>
                <c:pt idx="101">
                  <c:v>13.881832848837208</c:v>
                </c:pt>
                <c:pt idx="102">
                  <c:v>13.872154796511627</c:v>
                </c:pt>
                <c:pt idx="103">
                  <c:v>13.861785610465114</c:v>
                </c:pt>
                <c:pt idx="104">
                  <c:v>13.850729651162791</c:v>
                </c:pt>
                <c:pt idx="105">
                  <c:v>13.838997819767441</c:v>
                </c:pt>
                <c:pt idx="106">
                  <c:v>13.826592296511626</c:v>
                </c:pt>
                <c:pt idx="107">
                  <c:v>13.813521802325582</c:v>
                </c:pt>
                <c:pt idx="108">
                  <c:v>13.799795058139534</c:v>
                </c:pt>
                <c:pt idx="109">
                  <c:v>13.785418604651163</c:v>
                </c:pt>
                <c:pt idx="110">
                  <c:v>13.770392441860466</c:v>
                </c:pt>
                <c:pt idx="111">
                  <c:v>13.754736191860465</c:v>
                </c:pt>
                <c:pt idx="112">
                  <c:v>13.738458575581395</c:v>
                </c:pt>
                <c:pt idx="113">
                  <c:v>13.72156613372093</c:v>
                </c:pt>
                <c:pt idx="114">
                  <c:v>13.704067587209302</c:v>
                </c:pt>
                <c:pt idx="115">
                  <c:v>13.685971656976744</c:v>
                </c:pt>
                <c:pt idx="116">
                  <c:v>13.667287063953488</c:v>
                </c:pt>
                <c:pt idx="117">
                  <c:v>13.648022529069767</c:v>
                </c:pt>
                <c:pt idx="118">
                  <c:v>13.628186773255814</c:v>
                </c:pt>
                <c:pt idx="119">
                  <c:v>13.607790697674417</c:v>
                </c:pt>
                <c:pt idx="120">
                  <c:v>13.586840843023255</c:v>
                </c:pt>
                <c:pt idx="121">
                  <c:v>13.565348110465116</c:v>
                </c:pt>
                <c:pt idx="122">
                  <c:v>13.543310319767443</c:v>
                </c:pt>
                <c:pt idx="123">
                  <c:v>13.520753633720929</c:v>
                </c:pt>
                <c:pt idx="124">
                  <c:v>13.497684593023255</c:v>
                </c:pt>
                <c:pt idx="125">
                  <c:v>13.474111918604651</c:v>
                </c:pt>
                <c:pt idx="126">
                  <c:v>13.450046511627907</c:v>
                </c:pt>
                <c:pt idx="127">
                  <c:v>13.425497093023257</c:v>
                </c:pt>
                <c:pt idx="128">
                  <c:v>13.400474563953487</c:v>
                </c:pt>
                <c:pt idx="129">
                  <c:v>13.374983284883719</c:v>
                </c:pt>
                <c:pt idx="130">
                  <c:v>13.34903851744186</c:v>
                </c:pt>
                <c:pt idx="131">
                  <c:v>13.322646802325581</c:v>
                </c:pt>
                <c:pt idx="132">
                  <c:v>13.295816860465116</c:v>
                </c:pt>
                <c:pt idx="133">
                  <c:v>13.268559593023255</c:v>
                </c:pt>
                <c:pt idx="134">
                  <c:v>13.240881540697673</c:v>
                </c:pt>
                <c:pt idx="135">
                  <c:v>13.212795784883722</c:v>
                </c:pt>
                <c:pt idx="136">
                  <c:v>13.184300145348836</c:v>
                </c:pt>
                <c:pt idx="137">
                  <c:v>13.155418604651162</c:v>
                </c:pt>
                <c:pt idx="138">
                  <c:v>13.126157703488371</c:v>
                </c:pt>
                <c:pt idx="139">
                  <c:v>13.096526162790697</c:v>
                </c:pt>
                <c:pt idx="140">
                  <c:v>13.06653488372093</c:v>
                </c:pt>
                <c:pt idx="141">
                  <c:v>13.036190406976743</c:v>
                </c:pt>
                <c:pt idx="142">
                  <c:v>13.005501453488371</c:v>
                </c:pt>
                <c:pt idx="143">
                  <c:v>12.974476744186047</c:v>
                </c:pt>
                <c:pt idx="144">
                  <c:v>12.943129360465116</c:v>
                </c:pt>
                <c:pt idx="145">
                  <c:v>12.911463662790696</c:v>
                </c:pt>
                <c:pt idx="146">
                  <c:v>12.87949055232558</c:v>
                </c:pt>
                <c:pt idx="147">
                  <c:v>12.84721875</c:v>
                </c:pt>
                <c:pt idx="148">
                  <c:v>12.814654796511629</c:v>
                </c:pt>
                <c:pt idx="149">
                  <c:v>12.781811773255813</c:v>
                </c:pt>
                <c:pt idx="150">
                  <c:v>12.748694040697673</c:v>
                </c:pt>
                <c:pt idx="151">
                  <c:v>12.715310319767442</c:v>
                </c:pt>
                <c:pt idx="152">
                  <c:v>12.681673691860466</c:v>
                </c:pt>
                <c:pt idx="153">
                  <c:v>12.647786337209302</c:v>
                </c:pt>
                <c:pt idx="154">
                  <c:v>12.613659156976745</c:v>
                </c:pt>
                <c:pt idx="155">
                  <c:v>12.579292151162791</c:v>
                </c:pt>
                <c:pt idx="156">
                  <c:v>12.544702761627907</c:v>
                </c:pt>
                <c:pt idx="157">
                  <c:v>12.509901889534882</c:v>
                </c:pt>
                <c:pt idx="158">
                  <c:v>12.474893895348835</c:v>
                </c:pt>
                <c:pt idx="159">
                  <c:v>12.439685319767442</c:v>
                </c:pt>
                <c:pt idx="160">
                  <c:v>12.40428488372093</c:v>
                </c:pt>
                <c:pt idx="161">
                  <c:v>12.368699127906977</c:v>
                </c:pt>
                <c:pt idx="162">
                  <c:v>12.332936773255813</c:v>
                </c:pt>
                <c:pt idx="163">
                  <c:v>12.297002180232559</c:v>
                </c:pt>
                <c:pt idx="164">
                  <c:v>12.26090625</c:v>
                </c:pt>
                <c:pt idx="165">
                  <c:v>12.224653343023256</c:v>
                </c:pt>
                <c:pt idx="166">
                  <c:v>12.188252180232556</c:v>
                </c:pt>
                <c:pt idx="167">
                  <c:v>12.151707122093022</c:v>
                </c:pt>
                <c:pt idx="168">
                  <c:v>12.115026889534883</c:v>
                </c:pt>
                <c:pt idx="169">
                  <c:v>12.078218023255813</c:v>
                </c:pt>
                <c:pt idx="170">
                  <c:v>12.041287063953488</c:v>
                </c:pt>
                <c:pt idx="171">
                  <c:v>12.00424055232558</c:v>
                </c:pt>
                <c:pt idx="172">
                  <c:v>11.96708284883721</c:v>
                </c:pt>
                <c:pt idx="173">
                  <c:v>11.929822674418604</c:v>
                </c:pt>
                <c:pt idx="174">
                  <c:v>11.892464389534885</c:v>
                </c:pt>
                <c:pt idx="175">
                  <c:v>11.85501453488372</c:v>
                </c:pt>
                <c:pt idx="176">
                  <c:v>11.817481831395348</c:v>
                </c:pt>
                <c:pt idx="177">
                  <c:v>11.779866279069768</c:v>
                </c:pt>
                <c:pt idx="178">
                  <c:v>11.742178779069768</c:v>
                </c:pt>
                <c:pt idx="179">
                  <c:v>11.704423691860464</c:v>
                </c:pt>
                <c:pt idx="180">
                  <c:v>11.666605377906976</c:v>
                </c:pt>
                <c:pt idx="181">
                  <c:v>11.628728197674418</c:v>
                </c:pt>
                <c:pt idx="182">
                  <c:v>11.590800872093023</c:v>
                </c:pt>
                <c:pt idx="183">
                  <c:v>11.552825581395348</c:v>
                </c:pt>
                <c:pt idx="184">
                  <c:v>11.514800145348836</c:v>
                </c:pt>
                <c:pt idx="185">
                  <c:v>11.476744186046512</c:v>
                </c:pt>
                <c:pt idx="186">
                  <c:v>11.438655523255813</c:v>
                </c:pt>
                <c:pt idx="187">
                  <c:v>11.400540697674419</c:v>
                </c:pt>
                <c:pt idx="188">
                  <c:v>11.362406249999998</c:v>
                </c:pt>
                <c:pt idx="189">
                  <c:v>11.324252180232559</c:v>
                </c:pt>
                <c:pt idx="190">
                  <c:v>11.286087209302327</c:v>
                </c:pt>
                <c:pt idx="191">
                  <c:v>11.247913517441859</c:v>
                </c:pt>
                <c:pt idx="192">
                  <c:v>11.209735465116278</c:v>
                </c:pt>
                <c:pt idx="193">
                  <c:v>11.171557412790696</c:v>
                </c:pt>
                <c:pt idx="194">
                  <c:v>11.133381540697673</c:v>
                </c:pt>
                <c:pt idx="195">
                  <c:v>11.095216569767441</c:v>
                </c:pt>
                <c:pt idx="196">
                  <c:v>11.057062499999999</c:v>
                </c:pt>
                <c:pt idx="197">
                  <c:v>11.018923691860463</c:v>
                </c:pt>
                <c:pt idx="198">
                  <c:v>10.980806686046511</c:v>
                </c:pt>
                <c:pt idx="199">
                  <c:v>10.942713662790696</c:v>
                </c:pt>
                <c:pt idx="200">
                  <c:v>10.904644622093024</c:v>
                </c:pt>
                <c:pt idx="201">
                  <c:v>10.86660828488372</c:v>
                </c:pt>
                <c:pt idx="202">
                  <c:v>10.828606831395348</c:v>
                </c:pt>
                <c:pt idx="203">
                  <c:v>10.790642441860465</c:v>
                </c:pt>
                <c:pt idx="204">
                  <c:v>10.752719476744184</c:v>
                </c:pt>
                <c:pt idx="205">
                  <c:v>10.714840116279069</c:v>
                </c:pt>
                <c:pt idx="206">
                  <c:v>10.677006540697674</c:v>
                </c:pt>
                <c:pt idx="207">
                  <c:v>10.639225290697674</c:v>
                </c:pt>
                <c:pt idx="208">
                  <c:v>10.60149636627907</c:v>
                </c:pt>
                <c:pt idx="209">
                  <c:v>10.563824127906976</c:v>
                </c:pt>
                <c:pt idx="210">
                  <c:v>10.526208575581395</c:v>
                </c:pt>
                <c:pt idx="211">
                  <c:v>10.488658430232558</c:v>
                </c:pt>
                <c:pt idx="212">
                  <c:v>10.45116933139535</c:v>
                </c:pt>
                <c:pt idx="213">
                  <c:v>10.41375</c:v>
                </c:pt>
                <c:pt idx="214">
                  <c:v>10.376398255813953</c:v>
                </c:pt>
                <c:pt idx="215">
                  <c:v>10.339118459302325</c:v>
                </c:pt>
                <c:pt idx="216">
                  <c:v>10.301912790697676</c:v>
                </c:pt>
                <c:pt idx="217">
                  <c:v>10.264785610465117</c:v>
                </c:pt>
                <c:pt idx="218">
                  <c:v>10.227736918604652</c:v>
                </c:pt>
                <c:pt idx="219">
                  <c:v>10.190768895348837</c:v>
                </c:pt>
                <c:pt idx="220">
                  <c:v>10.153885901162791</c:v>
                </c:pt>
                <c:pt idx="221">
                  <c:v>10.117087936046511</c:v>
                </c:pt>
                <c:pt idx="222">
                  <c:v>10.080377180232558</c:v>
                </c:pt>
                <c:pt idx="223">
                  <c:v>10.043755813953489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FB-4803-A678-0E1576B84568}"/>
            </c:ext>
          </c:extLst>
        </c:ser>
        <c:ser>
          <c:idx val="1"/>
          <c:order val="1"/>
          <c:tx>
            <c:strRef>
              <c:f>'heat flux data'!$AB$5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'heat flux data'!$Z$6:$Z$229</c:f>
              <c:numCache>
                <c:formatCode>General</c:formatCode>
                <c:ptCount val="224"/>
                <c:pt idx="0">
                  <c:v>141144918.72267798</c:v>
                </c:pt>
                <c:pt idx="1">
                  <c:v>140902463.65821066</c:v>
                </c:pt>
                <c:pt idx="2">
                  <c:v>140663757.16971087</c:v>
                </c:pt>
                <c:pt idx="3">
                  <c:v>140427243.24451295</c:v>
                </c:pt>
                <c:pt idx="4">
                  <c:v>140192709.69907138</c:v>
                </c:pt>
                <c:pt idx="5">
                  <c:v>139960227.26123476</c:v>
                </c:pt>
                <c:pt idx="6">
                  <c:v>139729725.20315453</c:v>
                </c:pt>
                <c:pt idx="7">
                  <c:v>139501062.06913391</c:v>
                </c:pt>
                <c:pt idx="8">
                  <c:v>139274237.85917276</c:v>
                </c:pt>
                <c:pt idx="9">
                  <c:v>139049181.8454228</c:v>
                </c:pt>
                <c:pt idx="10">
                  <c:v>138825894.02788389</c:v>
                </c:pt>
                <c:pt idx="11">
                  <c:v>138604303.67870772</c:v>
                </c:pt>
                <c:pt idx="12">
                  <c:v>138384340.07004574</c:v>
                </c:pt>
                <c:pt idx="13">
                  <c:v>138165932.47404951</c:v>
                </c:pt>
                <c:pt idx="14">
                  <c:v>137949080.89071906</c:v>
                </c:pt>
                <c:pt idx="15">
                  <c:v>137733714.59220591</c:v>
                </c:pt>
                <c:pt idx="16">
                  <c:v>137519833.57851017</c:v>
                </c:pt>
                <c:pt idx="17">
                  <c:v>137307367.12178323</c:v>
                </c:pt>
                <c:pt idx="18">
                  <c:v>137096173.76632839</c:v>
                </c:pt>
                <c:pt idx="19">
                  <c:v>136886394.96784237</c:v>
                </c:pt>
                <c:pt idx="20">
                  <c:v>136059303.50813389</c:v>
                </c:pt>
                <c:pt idx="21">
                  <c:v>135250318.37762716</c:v>
                </c:pt>
                <c:pt idx="22">
                  <c:v>134457317.7408689</c:v>
                </c:pt>
                <c:pt idx="23">
                  <c:v>133678250.49025412</c:v>
                </c:pt>
                <c:pt idx="24">
                  <c:v>132911348.42957181</c:v>
                </c:pt>
                <c:pt idx="25">
                  <c:v>132155197.00185303</c:v>
                </c:pt>
                <c:pt idx="26">
                  <c:v>131408381.6501289</c:v>
                </c:pt>
                <c:pt idx="27">
                  <c:v>130669770.72882432</c:v>
                </c:pt>
                <c:pt idx="28">
                  <c:v>129938374.0480611</c:v>
                </c:pt>
                <c:pt idx="29">
                  <c:v>129213413.60150628</c:v>
                </c:pt>
                <c:pt idx="30">
                  <c:v>127424140.49156061</c:v>
                </c:pt>
                <c:pt idx="31">
                  <c:v>125661319.59693308</c:v>
                </c:pt>
                <c:pt idx="32">
                  <c:v>123918656.13911223</c:v>
                </c:pt>
                <c:pt idx="33">
                  <c:v>122192260.08643357</c:v>
                </c:pt>
                <c:pt idx="34">
                  <c:v>120479160.86926246</c:v>
                </c:pt>
                <c:pt idx="35">
                  <c:v>118777873.20278156</c:v>
                </c:pt>
                <c:pt idx="36">
                  <c:v>117087123.98571885</c:v>
                </c:pt>
                <c:pt idx="37">
                  <c:v>115406347.3952868</c:v>
                </c:pt>
                <c:pt idx="38">
                  <c:v>113735189.79224321</c:v>
                </c:pt>
                <c:pt idx="39">
                  <c:v>112074075.54367867</c:v>
                </c:pt>
                <c:pt idx="40">
                  <c:v>110423711.92807776</c:v>
                </c:pt>
                <c:pt idx="41">
                  <c:v>108784876.95177323</c:v>
                </c:pt>
                <c:pt idx="42">
                  <c:v>107158843.71603712</c:v>
                </c:pt>
                <c:pt idx="43">
                  <c:v>105546602.41074768</c:v>
                </c:pt>
                <c:pt idx="44">
                  <c:v>103949072.49793468</c:v>
                </c:pt>
                <c:pt idx="45">
                  <c:v>102367031.98393098</c:v>
                </c:pt>
                <c:pt idx="46">
                  <c:v>100800905.23582727</c:v>
                </c:pt>
                <c:pt idx="47">
                  <c:v>99250975.165017307</c:v>
                </c:pt>
                <c:pt idx="48">
                  <c:v>97717312.499349564</c:v>
                </c:pt>
                <c:pt idx="49">
                  <c:v>96200129.422369346</c:v>
                </c:pt>
                <c:pt idx="50">
                  <c:v>94699425.934076667</c:v>
                </c:pt>
                <c:pt idx="51">
                  <c:v>93215202.034471542</c:v>
                </c:pt>
                <c:pt idx="52">
                  <c:v>91747599.179250851</c:v>
                </c:pt>
                <c:pt idx="53">
                  <c:v>90296475.9127177</c:v>
                </c:pt>
                <c:pt idx="54">
                  <c:v>88862115.146265835</c:v>
                </c:pt>
                <c:pt idx="55">
                  <c:v>87444446.152046889</c:v>
                </c:pt>
                <c:pt idx="56">
                  <c:v>86043610.385757625</c:v>
                </c:pt>
                <c:pt idx="57">
                  <c:v>84659607.847398177</c:v>
                </c:pt>
                <c:pt idx="58">
                  <c:v>83292438.536968485</c:v>
                </c:pt>
                <c:pt idx="59">
                  <c:v>81942314.63801387</c:v>
                </c:pt>
                <c:pt idx="60">
                  <c:v>80609023.966989055</c:v>
                </c:pt>
                <c:pt idx="61">
                  <c:v>79292778.707439274</c:v>
                </c:pt>
                <c:pt idx="62">
                  <c:v>77993437.403667763</c:v>
                </c:pt>
                <c:pt idx="63">
                  <c:v>76711070.783522844</c:v>
                </c:pt>
                <c:pt idx="64">
                  <c:v>75445608.119156137</c:v>
                </c:pt>
                <c:pt idx="65">
                  <c:v>74197049.410567656</c:v>
                </c:pt>
                <c:pt idx="66">
                  <c:v>72965394.657757372</c:v>
                </c:pt>
                <c:pt idx="67">
                  <c:v>71750573.132876873</c:v>
                </c:pt>
                <c:pt idx="68">
                  <c:v>70552514.108077645</c:v>
                </c:pt>
                <c:pt idx="69">
                  <c:v>69371217.583359793</c:v>
                </c:pt>
                <c:pt idx="70">
                  <c:v>68206542.103026316</c:v>
                </c:pt>
                <c:pt idx="71">
                  <c:v>67058416.939228825</c:v>
                </c:pt>
                <c:pt idx="72">
                  <c:v>65926912.8198158</c:v>
                </c:pt>
                <c:pt idx="73">
                  <c:v>64811746.833393395</c:v>
                </c:pt>
                <c:pt idx="74">
                  <c:v>63712989.707810096</c:v>
                </c:pt>
                <c:pt idx="75">
                  <c:v>62630429.259520538</c:v>
                </c:pt>
                <c:pt idx="76">
                  <c:v>61563994.760676287</c:v>
                </c:pt>
                <c:pt idx="77">
                  <c:v>60513615.483428955</c:v>
                </c:pt>
                <c:pt idx="78">
                  <c:v>59479149.972081564</c:v>
                </c:pt>
                <c:pt idx="79">
                  <c:v>58460527.498785727</c:v>
                </c:pt>
                <c:pt idx="80">
                  <c:v>57457606.607844546</c:v>
                </c:pt>
                <c:pt idx="81">
                  <c:v>56470175.11571268</c:v>
                </c:pt>
                <c:pt idx="82">
                  <c:v>55498233.02239015</c:v>
                </c:pt>
                <c:pt idx="83">
                  <c:v>54541497.416483127</c:v>
                </c:pt>
                <c:pt idx="84">
                  <c:v>53600039.025840089</c:v>
                </c:pt>
                <c:pt idx="85">
                  <c:v>52673574.939067252</c:v>
                </c:pt>
                <c:pt idx="86">
                  <c:v>51761963.700467795</c:v>
                </c:pt>
                <c:pt idx="87">
                  <c:v>50865063.854344711</c:v>
                </c:pt>
                <c:pt idx="88">
                  <c:v>49982804.672849603</c:v>
                </c:pt>
                <c:pt idx="89">
                  <c:v>49114903.244588725</c:v>
                </c:pt>
                <c:pt idx="90">
                  <c:v>48261359.569562048</c:v>
                </c:pt>
                <c:pt idx="91">
                  <c:v>47421820.008527376</c:v>
                </c:pt>
                <c:pt idx="92">
                  <c:v>46596355.289333098</c:v>
                </c:pt>
                <c:pt idx="93">
                  <c:v>45784682.500585534</c:v>
                </c:pt>
                <c:pt idx="94">
                  <c:v>44986589.458739243</c:v>
                </c:pt>
                <c:pt idx="95">
                  <c:v>44202076.163794249</c:v>
                </c:pt>
                <c:pt idx="96">
                  <c:v>43430788.976508409</c:v>
                </c:pt>
                <c:pt idx="97">
                  <c:v>42672657.16903317</c:v>
                </c:pt>
                <c:pt idx="98">
                  <c:v>41927610.013520159</c:v>
                </c:pt>
                <c:pt idx="99">
                  <c:v>41195293.870727152</c:v>
                </c:pt>
                <c:pt idx="100">
                  <c:v>40475638.012805685</c:v>
                </c:pt>
                <c:pt idx="101">
                  <c:v>39768430.256210402</c:v>
                </c:pt>
                <c:pt idx="102">
                  <c:v>39073599.873092905</c:v>
                </c:pt>
                <c:pt idx="103">
                  <c:v>38390934.679907851</c:v>
                </c:pt>
                <c:pt idx="104">
                  <c:v>37720222.493109867</c:v>
                </c:pt>
                <c:pt idx="105">
                  <c:v>37061321.857002094</c:v>
                </c:pt>
                <c:pt idx="106">
                  <c:v>36414091.315887667</c:v>
                </c:pt>
                <c:pt idx="107">
                  <c:v>35778318.686221182</c:v>
                </c:pt>
                <c:pt idx="108">
                  <c:v>35153862.512305833</c:v>
                </c:pt>
                <c:pt idx="109">
                  <c:v>34540510.610596269</c:v>
                </c:pt>
                <c:pt idx="110">
                  <c:v>33938192.253243975</c:v>
                </c:pt>
                <c:pt idx="111">
                  <c:v>33346624.52885529</c:v>
                </c:pt>
                <c:pt idx="112">
                  <c:v>32765736.709581658</c:v>
                </c:pt>
                <c:pt idx="113">
                  <c:v>32195387.339726251</c:v>
                </c:pt>
                <c:pt idx="114">
                  <c:v>31635293.507895276</c:v>
                </c:pt>
                <c:pt idx="115">
                  <c:v>31085384.486240264</c:v>
                </c:pt>
                <c:pt idx="116">
                  <c:v>30545448.091215953</c:v>
                </c:pt>
                <c:pt idx="117">
                  <c:v>30015342.867125377</c:v>
                </c:pt>
                <c:pt idx="118">
                  <c:v>29494998.086120132</c:v>
                </c:pt>
                <c:pt idx="119">
                  <c:v>28984060.108957995</c:v>
                </c:pt>
                <c:pt idx="120">
                  <c:v>28482599.663487401</c:v>
                </c:pt>
                <c:pt idx="121">
                  <c:v>27990263.110466134</c:v>
                </c:pt>
                <c:pt idx="122">
                  <c:v>27506979.722045761</c:v>
                </c:pt>
                <c:pt idx="123">
                  <c:v>27032678.770377822</c:v>
                </c:pt>
                <c:pt idx="124">
                  <c:v>26567077.344068535</c:v>
                </c:pt>
                <c:pt idx="125">
                  <c:v>26110104.715269413</c:v>
                </c:pt>
                <c:pt idx="126">
                  <c:v>25661548.700435232</c:v>
                </c:pt>
                <c:pt idx="127">
                  <c:v>25221338.571717449</c:v>
                </c:pt>
                <c:pt idx="128">
                  <c:v>24789332.873419244</c:v>
                </c:pt>
                <c:pt idx="129">
                  <c:v>24365319.421995252</c:v>
                </c:pt>
                <c:pt idx="130">
                  <c:v>23949156.761748549</c:v>
                </c:pt>
                <c:pt idx="131">
                  <c:v>23540774.164830737</c:v>
                </c:pt>
                <c:pt idx="132">
                  <c:v>23140030.175544932</c:v>
                </c:pt>
                <c:pt idx="133">
                  <c:v>22746712.610345814</c:v>
                </c:pt>
                <c:pt idx="134">
                  <c:v>22360750.741384875</c:v>
                </c:pt>
                <c:pt idx="135">
                  <c:v>21982003.11296526</c:v>
                </c:pt>
                <c:pt idx="136">
                  <c:v>21610328.269390069</c:v>
                </c:pt>
                <c:pt idx="137">
                  <c:v>21245584.754962463</c:v>
                </c:pt>
                <c:pt idx="138">
                  <c:v>20887701.84183396</c:v>
                </c:pt>
                <c:pt idx="139">
                  <c:v>20536538.074307639</c:v>
                </c:pt>
                <c:pt idx="140">
                  <c:v>20191881.268838219</c:v>
                </c:pt>
                <c:pt idx="141">
                  <c:v>19853731.425425686</c:v>
                </c:pt>
                <c:pt idx="142">
                  <c:v>19521876.360524703</c:v>
                </c:pt>
                <c:pt idx="143">
                  <c:v>19196316.074135248</c:v>
                </c:pt>
                <c:pt idx="144">
                  <c:v>18876767.654863581</c:v>
                </c:pt>
                <c:pt idx="145">
                  <c:v>18563231.102709666</c:v>
                </c:pt>
                <c:pt idx="146">
                  <c:v>18255564.961976651</c:v>
                </c:pt>
                <c:pt idx="147">
                  <c:v>17953698.504816104</c:v>
                </c:pt>
                <c:pt idx="148">
                  <c:v>17657490.275531057</c:v>
                </c:pt>
                <c:pt idx="149">
                  <c:v>17366798.818424691</c:v>
                </c:pt>
                <c:pt idx="150">
                  <c:v>17081553.405648533</c:v>
                </c:pt>
                <c:pt idx="151">
                  <c:v>16801683.309354175</c:v>
                </c:pt>
                <c:pt idx="152">
                  <c:v>16526976.345996244</c:v>
                </c:pt>
                <c:pt idx="153">
                  <c:v>16257432.515574744</c:v>
                </c:pt>
                <c:pt idx="154">
                  <c:v>15992981.090241246</c:v>
                </c:pt>
                <c:pt idx="155">
                  <c:v>15733409.886450389</c:v>
                </c:pt>
                <c:pt idx="156">
                  <c:v>15478718.904202221</c:v>
                </c:pt>
                <c:pt idx="157">
                  <c:v>15228766.687799793</c:v>
                </c:pt>
                <c:pt idx="158">
                  <c:v>14983482.509394731</c:v>
                </c:pt>
                <c:pt idx="159">
                  <c:v>14742795.641138528</c:v>
                </c:pt>
                <c:pt idx="160">
                  <c:v>14506564.62733433</c:v>
                </c:pt>
                <c:pt idx="161">
                  <c:v>14274718.740133662</c:v>
                </c:pt>
                <c:pt idx="162">
                  <c:v>14047187.251688138</c:v>
                </c:pt>
                <c:pt idx="163">
                  <c:v>13823899.434149269</c:v>
                </c:pt>
                <c:pt idx="164">
                  <c:v>13604713.83182014</c:v>
                </c:pt>
                <c:pt idx="165">
                  <c:v>13389630.444700807</c:v>
                </c:pt>
                <c:pt idx="166">
                  <c:v>13178578.544942793</c:v>
                </c:pt>
                <c:pt idx="167">
                  <c:v>12971345.949000819</c:v>
                </c:pt>
                <c:pt idx="168">
                  <c:v>12768003.384723237</c:v>
                </c:pt>
                <c:pt idx="169">
                  <c:v>12568338.668564761</c:v>
                </c:pt>
                <c:pt idx="170">
                  <c:v>12372422.528373862</c:v>
                </c:pt>
                <c:pt idx="171">
                  <c:v>12180113.508453604</c:v>
                </c:pt>
                <c:pt idx="172">
                  <c:v>11991340.880955603</c:v>
                </c:pt>
                <c:pt idx="173">
                  <c:v>11806033.918031348</c:v>
                </c:pt>
                <c:pt idx="174">
                  <c:v>11624051.163983991</c:v>
                </c:pt>
                <c:pt idx="175">
                  <c:v>11445534.074510382</c:v>
                </c:pt>
                <c:pt idx="176">
                  <c:v>11270199.738216776</c:v>
                </c:pt>
                <c:pt idx="177">
                  <c:v>11098048.155103171</c:v>
                </c:pt>
                <c:pt idx="178">
                  <c:v>10929079.325169567</c:v>
                </c:pt>
                <c:pt idx="179">
                  <c:v>10763151.79271907</c:v>
                </c:pt>
                <c:pt idx="180">
                  <c:v>10600336.28560015</c:v>
                </c:pt>
                <c:pt idx="181">
                  <c:v>10440349.892418979</c:v>
                </c:pt>
                <c:pt idx="182">
                  <c:v>10283334.068872489</c:v>
                </c:pt>
                <c:pt idx="183">
                  <c:v>10129147.359263746</c:v>
                </c:pt>
                <c:pt idx="184">
                  <c:v>9977789.7635927945</c:v>
                </c:pt>
                <c:pt idx="185">
                  <c:v>9829119.826162735</c:v>
                </c:pt>
                <c:pt idx="186">
                  <c:v>9683137.5469735302</c:v>
                </c:pt>
                <c:pt idx="187">
                  <c:v>9539772.1981767938</c:v>
                </c:pt>
                <c:pt idx="188">
                  <c:v>9398953.051924061</c:v>
                </c:pt>
                <c:pt idx="189">
                  <c:v>9260680.1082152873</c:v>
                </c:pt>
                <c:pt idx="190">
                  <c:v>9124882.6392021328</c:v>
                </c:pt>
                <c:pt idx="191">
                  <c:v>8991560.6448844671</c:v>
                </c:pt>
                <c:pt idx="192">
                  <c:v>8860501.9417170584</c:v>
                </c:pt>
                <c:pt idx="193">
                  <c:v>8731847.9853967596</c:v>
                </c:pt>
                <c:pt idx="194">
                  <c:v>8605457.3202266321</c:v>
                </c:pt>
                <c:pt idx="195">
                  <c:v>8481329.9462067597</c:v>
                </c:pt>
                <c:pt idx="196">
                  <c:v>8359395.1354886759</c:v>
                </c:pt>
                <c:pt idx="197">
                  <c:v>8239582.1602239152</c:v>
                </c:pt>
                <c:pt idx="198">
                  <c:v>8121891.0204124749</c:v>
                </c:pt>
                <c:pt idx="199">
                  <c:v>8006321.7160543939</c:v>
                </c:pt>
                <c:pt idx="200">
                  <c:v>7892662.0636042776</c:v>
                </c:pt>
                <c:pt idx="201">
                  <c:v>7781124.2466075188</c:v>
                </c:pt>
                <c:pt idx="202">
                  <c:v>7671425.3536702972</c:v>
                </c:pt>
                <c:pt idx="203">
                  <c:v>7563706.8404895011</c:v>
                </c:pt>
                <c:pt idx="204">
                  <c:v>7457827.2513682796</c:v>
                </c:pt>
                <c:pt idx="205">
                  <c:v>7353786.5863065934</c:v>
                </c:pt>
                <c:pt idx="206">
                  <c:v>7251514.1174560571</c:v>
                </c:pt>
                <c:pt idx="207">
                  <c:v>7151080.5726650516</c:v>
                </c:pt>
                <c:pt idx="208">
                  <c:v>7052344.4962366885</c:v>
                </c:pt>
                <c:pt idx="209">
                  <c:v>6955305.8881710442</c:v>
                </c:pt>
                <c:pt idx="210">
                  <c:v>6859964.7484680032</c:v>
                </c:pt>
                <c:pt idx="211">
                  <c:v>6766179.621430791</c:v>
                </c:pt>
                <c:pt idx="212">
                  <c:v>6674021.23490775</c:v>
                </c:pt>
                <c:pt idx="213">
                  <c:v>6583489.5888989652</c:v>
                </c:pt>
                <c:pt idx="214">
                  <c:v>6494443.2277075006</c:v>
                </c:pt>
                <c:pt idx="215">
                  <c:v>6406952.8791818256</c:v>
                </c:pt>
                <c:pt idx="216">
                  <c:v>6320877.0876250006</c:v>
                </c:pt>
                <c:pt idx="217">
                  <c:v>6236286.5808855398</c:v>
                </c:pt>
                <c:pt idx="218">
                  <c:v>6153181.3589633992</c:v>
                </c:pt>
                <c:pt idx="219">
                  <c:v>6071419.966161726</c:v>
                </c:pt>
                <c:pt idx="220">
                  <c:v>5991002.4024804793</c:v>
                </c:pt>
                <c:pt idx="221">
                  <c:v>5911928.6679196609</c:v>
                </c:pt>
                <c:pt idx="222">
                  <c:v>5834198.7624793081</c:v>
                </c:pt>
                <c:pt idx="223">
                  <c:v>5757812.6861593854</c:v>
                </c:pt>
              </c:numCache>
            </c:numRef>
          </c:xVal>
          <c:yVal>
            <c:numRef>
              <c:f>'heat flux data'!$AB$6:$AB$229</c:f>
              <c:numCache>
                <c:formatCode>General</c:formatCode>
                <c:ptCount val="22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FB-4803-A678-0E1576B84568}"/>
            </c:ext>
          </c:extLst>
        </c:ser>
        <c:ser>
          <c:idx val="2"/>
          <c:order val="2"/>
          <c:tx>
            <c:strRef>
              <c:f>'heat flux data'!$AC$5</c:f>
              <c:strCache>
                <c:ptCount val="1"/>
                <c:pt idx="0">
                  <c:v>Nu(correlation)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'heat flux data'!$Z$6:$Z$229</c:f>
              <c:numCache>
                <c:formatCode>General</c:formatCode>
                <c:ptCount val="224"/>
                <c:pt idx="0">
                  <c:v>141144918.72267798</c:v>
                </c:pt>
                <c:pt idx="1">
                  <c:v>140902463.65821066</c:v>
                </c:pt>
                <c:pt idx="2">
                  <c:v>140663757.16971087</c:v>
                </c:pt>
                <c:pt idx="3">
                  <c:v>140427243.24451295</c:v>
                </c:pt>
                <c:pt idx="4">
                  <c:v>140192709.69907138</c:v>
                </c:pt>
                <c:pt idx="5">
                  <c:v>139960227.26123476</c:v>
                </c:pt>
                <c:pt idx="6">
                  <c:v>139729725.20315453</c:v>
                </c:pt>
                <c:pt idx="7">
                  <c:v>139501062.06913391</c:v>
                </c:pt>
                <c:pt idx="8">
                  <c:v>139274237.85917276</c:v>
                </c:pt>
                <c:pt idx="9">
                  <c:v>139049181.8454228</c:v>
                </c:pt>
                <c:pt idx="10">
                  <c:v>138825894.02788389</c:v>
                </c:pt>
                <c:pt idx="11">
                  <c:v>138604303.67870772</c:v>
                </c:pt>
                <c:pt idx="12">
                  <c:v>138384340.07004574</c:v>
                </c:pt>
                <c:pt idx="13">
                  <c:v>138165932.47404951</c:v>
                </c:pt>
                <c:pt idx="14">
                  <c:v>137949080.89071906</c:v>
                </c:pt>
                <c:pt idx="15">
                  <c:v>137733714.59220591</c:v>
                </c:pt>
                <c:pt idx="16">
                  <c:v>137519833.57851017</c:v>
                </c:pt>
                <c:pt idx="17">
                  <c:v>137307367.12178323</c:v>
                </c:pt>
                <c:pt idx="18">
                  <c:v>137096173.76632839</c:v>
                </c:pt>
                <c:pt idx="19">
                  <c:v>136886394.96784237</c:v>
                </c:pt>
                <c:pt idx="20">
                  <c:v>136059303.50813389</c:v>
                </c:pt>
                <c:pt idx="21">
                  <c:v>135250318.37762716</c:v>
                </c:pt>
                <c:pt idx="22">
                  <c:v>134457317.7408689</c:v>
                </c:pt>
                <c:pt idx="23">
                  <c:v>133678250.49025412</c:v>
                </c:pt>
                <c:pt idx="24">
                  <c:v>132911348.42957181</c:v>
                </c:pt>
                <c:pt idx="25">
                  <c:v>132155197.00185303</c:v>
                </c:pt>
                <c:pt idx="26">
                  <c:v>131408381.6501289</c:v>
                </c:pt>
                <c:pt idx="27">
                  <c:v>130669770.72882432</c:v>
                </c:pt>
                <c:pt idx="28">
                  <c:v>129938374.0480611</c:v>
                </c:pt>
                <c:pt idx="29">
                  <c:v>129213413.60150628</c:v>
                </c:pt>
                <c:pt idx="30">
                  <c:v>127424140.49156061</c:v>
                </c:pt>
                <c:pt idx="31">
                  <c:v>125661319.59693308</c:v>
                </c:pt>
                <c:pt idx="32">
                  <c:v>123918656.13911223</c:v>
                </c:pt>
                <c:pt idx="33">
                  <c:v>122192260.08643357</c:v>
                </c:pt>
                <c:pt idx="34">
                  <c:v>120479160.86926246</c:v>
                </c:pt>
                <c:pt idx="35">
                  <c:v>118777873.20278156</c:v>
                </c:pt>
                <c:pt idx="36">
                  <c:v>117087123.98571885</c:v>
                </c:pt>
                <c:pt idx="37">
                  <c:v>115406347.3952868</c:v>
                </c:pt>
                <c:pt idx="38">
                  <c:v>113735189.79224321</c:v>
                </c:pt>
                <c:pt idx="39">
                  <c:v>112074075.54367867</c:v>
                </c:pt>
                <c:pt idx="40">
                  <c:v>110423711.92807776</c:v>
                </c:pt>
                <c:pt idx="41">
                  <c:v>108784876.95177323</c:v>
                </c:pt>
                <c:pt idx="42">
                  <c:v>107158843.71603712</c:v>
                </c:pt>
                <c:pt idx="43">
                  <c:v>105546602.41074768</c:v>
                </c:pt>
                <c:pt idx="44">
                  <c:v>103949072.49793468</c:v>
                </c:pt>
                <c:pt idx="45">
                  <c:v>102367031.98393098</c:v>
                </c:pt>
                <c:pt idx="46">
                  <c:v>100800905.23582727</c:v>
                </c:pt>
                <c:pt idx="47">
                  <c:v>99250975.165017307</c:v>
                </c:pt>
                <c:pt idx="48">
                  <c:v>97717312.499349564</c:v>
                </c:pt>
                <c:pt idx="49">
                  <c:v>96200129.422369346</c:v>
                </c:pt>
                <c:pt idx="50">
                  <c:v>94699425.934076667</c:v>
                </c:pt>
                <c:pt idx="51">
                  <c:v>93215202.034471542</c:v>
                </c:pt>
                <c:pt idx="52">
                  <c:v>91747599.179250851</c:v>
                </c:pt>
                <c:pt idx="53">
                  <c:v>90296475.9127177</c:v>
                </c:pt>
                <c:pt idx="54">
                  <c:v>88862115.146265835</c:v>
                </c:pt>
                <c:pt idx="55">
                  <c:v>87444446.152046889</c:v>
                </c:pt>
                <c:pt idx="56">
                  <c:v>86043610.385757625</c:v>
                </c:pt>
                <c:pt idx="57">
                  <c:v>84659607.847398177</c:v>
                </c:pt>
                <c:pt idx="58">
                  <c:v>83292438.536968485</c:v>
                </c:pt>
                <c:pt idx="59">
                  <c:v>81942314.63801387</c:v>
                </c:pt>
                <c:pt idx="60">
                  <c:v>80609023.966989055</c:v>
                </c:pt>
                <c:pt idx="61">
                  <c:v>79292778.707439274</c:v>
                </c:pt>
                <c:pt idx="62">
                  <c:v>77993437.403667763</c:v>
                </c:pt>
                <c:pt idx="63">
                  <c:v>76711070.783522844</c:v>
                </c:pt>
                <c:pt idx="64">
                  <c:v>75445608.119156137</c:v>
                </c:pt>
                <c:pt idx="65">
                  <c:v>74197049.410567656</c:v>
                </c:pt>
                <c:pt idx="66">
                  <c:v>72965394.657757372</c:v>
                </c:pt>
                <c:pt idx="67">
                  <c:v>71750573.132876873</c:v>
                </c:pt>
                <c:pt idx="68">
                  <c:v>70552514.108077645</c:v>
                </c:pt>
                <c:pt idx="69">
                  <c:v>69371217.583359793</c:v>
                </c:pt>
                <c:pt idx="70">
                  <c:v>68206542.103026316</c:v>
                </c:pt>
                <c:pt idx="71">
                  <c:v>67058416.939228825</c:v>
                </c:pt>
                <c:pt idx="72">
                  <c:v>65926912.8198158</c:v>
                </c:pt>
                <c:pt idx="73">
                  <c:v>64811746.833393395</c:v>
                </c:pt>
                <c:pt idx="74">
                  <c:v>63712989.707810096</c:v>
                </c:pt>
                <c:pt idx="75">
                  <c:v>62630429.259520538</c:v>
                </c:pt>
                <c:pt idx="76">
                  <c:v>61563994.760676287</c:v>
                </c:pt>
                <c:pt idx="77">
                  <c:v>60513615.483428955</c:v>
                </c:pt>
                <c:pt idx="78">
                  <c:v>59479149.972081564</c:v>
                </c:pt>
                <c:pt idx="79">
                  <c:v>58460527.498785727</c:v>
                </c:pt>
                <c:pt idx="80">
                  <c:v>57457606.607844546</c:v>
                </c:pt>
                <c:pt idx="81">
                  <c:v>56470175.11571268</c:v>
                </c:pt>
                <c:pt idx="82">
                  <c:v>55498233.02239015</c:v>
                </c:pt>
                <c:pt idx="83">
                  <c:v>54541497.416483127</c:v>
                </c:pt>
                <c:pt idx="84">
                  <c:v>53600039.025840089</c:v>
                </c:pt>
                <c:pt idx="85">
                  <c:v>52673574.939067252</c:v>
                </c:pt>
                <c:pt idx="86">
                  <c:v>51761963.700467795</c:v>
                </c:pt>
                <c:pt idx="87">
                  <c:v>50865063.854344711</c:v>
                </c:pt>
                <c:pt idx="88">
                  <c:v>49982804.672849603</c:v>
                </c:pt>
                <c:pt idx="89">
                  <c:v>49114903.244588725</c:v>
                </c:pt>
                <c:pt idx="90">
                  <c:v>48261359.569562048</c:v>
                </c:pt>
                <c:pt idx="91">
                  <c:v>47421820.008527376</c:v>
                </c:pt>
                <c:pt idx="92">
                  <c:v>46596355.289333098</c:v>
                </c:pt>
                <c:pt idx="93">
                  <c:v>45784682.500585534</c:v>
                </c:pt>
                <c:pt idx="94">
                  <c:v>44986589.458739243</c:v>
                </c:pt>
                <c:pt idx="95">
                  <c:v>44202076.163794249</c:v>
                </c:pt>
                <c:pt idx="96">
                  <c:v>43430788.976508409</c:v>
                </c:pt>
                <c:pt idx="97">
                  <c:v>42672657.16903317</c:v>
                </c:pt>
                <c:pt idx="98">
                  <c:v>41927610.013520159</c:v>
                </c:pt>
                <c:pt idx="99">
                  <c:v>41195293.870727152</c:v>
                </c:pt>
                <c:pt idx="100">
                  <c:v>40475638.012805685</c:v>
                </c:pt>
                <c:pt idx="101">
                  <c:v>39768430.256210402</c:v>
                </c:pt>
                <c:pt idx="102">
                  <c:v>39073599.873092905</c:v>
                </c:pt>
                <c:pt idx="103">
                  <c:v>38390934.679907851</c:v>
                </c:pt>
                <c:pt idx="104">
                  <c:v>37720222.493109867</c:v>
                </c:pt>
                <c:pt idx="105">
                  <c:v>37061321.857002094</c:v>
                </c:pt>
                <c:pt idx="106">
                  <c:v>36414091.315887667</c:v>
                </c:pt>
                <c:pt idx="107">
                  <c:v>35778318.686221182</c:v>
                </c:pt>
                <c:pt idx="108">
                  <c:v>35153862.512305833</c:v>
                </c:pt>
                <c:pt idx="109">
                  <c:v>34540510.610596269</c:v>
                </c:pt>
                <c:pt idx="110">
                  <c:v>33938192.253243975</c:v>
                </c:pt>
                <c:pt idx="111">
                  <c:v>33346624.52885529</c:v>
                </c:pt>
                <c:pt idx="112">
                  <c:v>32765736.709581658</c:v>
                </c:pt>
                <c:pt idx="113">
                  <c:v>32195387.339726251</c:v>
                </c:pt>
                <c:pt idx="114">
                  <c:v>31635293.507895276</c:v>
                </c:pt>
                <c:pt idx="115">
                  <c:v>31085384.486240264</c:v>
                </c:pt>
                <c:pt idx="116">
                  <c:v>30545448.091215953</c:v>
                </c:pt>
                <c:pt idx="117">
                  <c:v>30015342.867125377</c:v>
                </c:pt>
                <c:pt idx="118">
                  <c:v>29494998.086120132</c:v>
                </c:pt>
                <c:pt idx="119">
                  <c:v>28984060.108957995</c:v>
                </c:pt>
                <c:pt idx="120">
                  <c:v>28482599.663487401</c:v>
                </c:pt>
                <c:pt idx="121">
                  <c:v>27990263.110466134</c:v>
                </c:pt>
                <c:pt idx="122">
                  <c:v>27506979.722045761</c:v>
                </c:pt>
                <c:pt idx="123">
                  <c:v>27032678.770377822</c:v>
                </c:pt>
                <c:pt idx="124">
                  <c:v>26567077.344068535</c:v>
                </c:pt>
                <c:pt idx="125">
                  <c:v>26110104.715269413</c:v>
                </c:pt>
                <c:pt idx="126">
                  <c:v>25661548.700435232</c:v>
                </c:pt>
                <c:pt idx="127">
                  <c:v>25221338.571717449</c:v>
                </c:pt>
                <c:pt idx="128">
                  <c:v>24789332.873419244</c:v>
                </c:pt>
                <c:pt idx="129">
                  <c:v>24365319.421995252</c:v>
                </c:pt>
                <c:pt idx="130">
                  <c:v>23949156.761748549</c:v>
                </c:pt>
                <c:pt idx="131">
                  <c:v>23540774.164830737</c:v>
                </c:pt>
                <c:pt idx="132">
                  <c:v>23140030.175544932</c:v>
                </c:pt>
                <c:pt idx="133">
                  <c:v>22746712.610345814</c:v>
                </c:pt>
                <c:pt idx="134">
                  <c:v>22360750.741384875</c:v>
                </c:pt>
                <c:pt idx="135">
                  <c:v>21982003.11296526</c:v>
                </c:pt>
                <c:pt idx="136">
                  <c:v>21610328.269390069</c:v>
                </c:pt>
                <c:pt idx="137">
                  <c:v>21245584.754962463</c:v>
                </c:pt>
                <c:pt idx="138">
                  <c:v>20887701.84183396</c:v>
                </c:pt>
                <c:pt idx="139">
                  <c:v>20536538.074307639</c:v>
                </c:pt>
                <c:pt idx="140">
                  <c:v>20191881.268838219</c:v>
                </c:pt>
                <c:pt idx="141">
                  <c:v>19853731.425425686</c:v>
                </c:pt>
                <c:pt idx="142">
                  <c:v>19521876.360524703</c:v>
                </c:pt>
                <c:pt idx="143">
                  <c:v>19196316.074135248</c:v>
                </c:pt>
                <c:pt idx="144">
                  <c:v>18876767.654863581</c:v>
                </c:pt>
                <c:pt idx="145">
                  <c:v>18563231.102709666</c:v>
                </c:pt>
                <c:pt idx="146">
                  <c:v>18255564.961976651</c:v>
                </c:pt>
                <c:pt idx="147">
                  <c:v>17953698.504816104</c:v>
                </c:pt>
                <c:pt idx="148">
                  <c:v>17657490.275531057</c:v>
                </c:pt>
                <c:pt idx="149">
                  <c:v>17366798.818424691</c:v>
                </c:pt>
                <c:pt idx="150">
                  <c:v>17081553.405648533</c:v>
                </c:pt>
                <c:pt idx="151">
                  <c:v>16801683.309354175</c:v>
                </c:pt>
                <c:pt idx="152">
                  <c:v>16526976.345996244</c:v>
                </c:pt>
                <c:pt idx="153">
                  <c:v>16257432.515574744</c:v>
                </c:pt>
                <c:pt idx="154">
                  <c:v>15992981.090241246</c:v>
                </c:pt>
                <c:pt idx="155">
                  <c:v>15733409.886450389</c:v>
                </c:pt>
                <c:pt idx="156">
                  <c:v>15478718.904202221</c:v>
                </c:pt>
                <c:pt idx="157">
                  <c:v>15228766.687799793</c:v>
                </c:pt>
                <c:pt idx="158">
                  <c:v>14983482.509394731</c:v>
                </c:pt>
                <c:pt idx="159">
                  <c:v>14742795.641138528</c:v>
                </c:pt>
                <c:pt idx="160">
                  <c:v>14506564.62733433</c:v>
                </c:pt>
                <c:pt idx="161">
                  <c:v>14274718.740133662</c:v>
                </c:pt>
                <c:pt idx="162">
                  <c:v>14047187.251688138</c:v>
                </c:pt>
                <c:pt idx="163">
                  <c:v>13823899.434149269</c:v>
                </c:pt>
                <c:pt idx="164">
                  <c:v>13604713.83182014</c:v>
                </c:pt>
                <c:pt idx="165">
                  <c:v>13389630.444700807</c:v>
                </c:pt>
                <c:pt idx="166">
                  <c:v>13178578.544942793</c:v>
                </c:pt>
                <c:pt idx="167">
                  <c:v>12971345.949000819</c:v>
                </c:pt>
                <c:pt idx="168">
                  <c:v>12768003.384723237</c:v>
                </c:pt>
                <c:pt idx="169">
                  <c:v>12568338.668564761</c:v>
                </c:pt>
                <c:pt idx="170">
                  <c:v>12372422.528373862</c:v>
                </c:pt>
                <c:pt idx="171">
                  <c:v>12180113.508453604</c:v>
                </c:pt>
                <c:pt idx="172">
                  <c:v>11991340.880955603</c:v>
                </c:pt>
                <c:pt idx="173">
                  <c:v>11806033.918031348</c:v>
                </c:pt>
                <c:pt idx="174">
                  <c:v>11624051.163983991</c:v>
                </c:pt>
                <c:pt idx="175">
                  <c:v>11445534.074510382</c:v>
                </c:pt>
                <c:pt idx="176">
                  <c:v>11270199.738216776</c:v>
                </c:pt>
                <c:pt idx="177">
                  <c:v>11098048.155103171</c:v>
                </c:pt>
                <c:pt idx="178">
                  <c:v>10929079.325169567</c:v>
                </c:pt>
                <c:pt idx="179">
                  <c:v>10763151.79271907</c:v>
                </c:pt>
                <c:pt idx="180">
                  <c:v>10600336.28560015</c:v>
                </c:pt>
                <c:pt idx="181">
                  <c:v>10440349.892418979</c:v>
                </c:pt>
                <c:pt idx="182">
                  <c:v>10283334.068872489</c:v>
                </c:pt>
                <c:pt idx="183">
                  <c:v>10129147.359263746</c:v>
                </c:pt>
                <c:pt idx="184">
                  <c:v>9977789.7635927945</c:v>
                </c:pt>
                <c:pt idx="185">
                  <c:v>9829119.826162735</c:v>
                </c:pt>
                <c:pt idx="186">
                  <c:v>9683137.5469735302</c:v>
                </c:pt>
                <c:pt idx="187">
                  <c:v>9539772.1981767938</c:v>
                </c:pt>
                <c:pt idx="188">
                  <c:v>9398953.051924061</c:v>
                </c:pt>
                <c:pt idx="189">
                  <c:v>9260680.1082152873</c:v>
                </c:pt>
                <c:pt idx="190">
                  <c:v>9124882.6392021328</c:v>
                </c:pt>
                <c:pt idx="191">
                  <c:v>8991560.6448844671</c:v>
                </c:pt>
                <c:pt idx="192">
                  <c:v>8860501.9417170584</c:v>
                </c:pt>
                <c:pt idx="193">
                  <c:v>8731847.9853967596</c:v>
                </c:pt>
                <c:pt idx="194">
                  <c:v>8605457.3202266321</c:v>
                </c:pt>
                <c:pt idx="195">
                  <c:v>8481329.9462067597</c:v>
                </c:pt>
                <c:pt idx="196">
                  <c:v>8359395.1354886759</c:v>
                </c:pt>
                <c:pt idx="197">
                  <c:v>8239582.1602239152</c:v>
                </c:pt>
                <c:pt idx="198">
                  <c:v>8121891.0204124749</c:v>
                </c:pt>
                <c:pt idx="199">
                  <c:v>8006321.7160543939</c:v>
                </c:pt>
                <c:pt idx="200">
                  <c:v>7892662.0636042776</c:v>
                </c:pt>
                <c:pt idx="201">
                  <c:v>7781124.2466075188</c:v>
                </c:pt>
                <c:pt idx="202">
                  <c:v>7671425.3536702972</c:v>
                </c:pt>
                <c:pt idx="203">
                  <c:v>7563706.8404895011</c:v>
                </c:pt>
                <c:pt idx="204">
                  <c:v>7457827.2513682796</c:v>
                </c:pt>
                <c:pt idx="205">
                  <c:v>7353786.5863065934</c:v>
                </c:pt>
                <c:pt idx="206">
                  <c:v>7251514.1174560571</c:v>
                </c:pt>
                <c:pt idx="207">
                  <c:v>7151080.5726650516</c:v>
                </c:pt>
                <c:pt idx="208">
                  <c:v>7052344.4962366885</c:v>
                </c:pt>
                <c:pt idx="209">
                  <c:v>6955305.8881710442</c:v>
                </c:pt>
                <c:pt idx="210">
                  <c:v>6859964.7484680032</c:v>
                </c:pt>
                <c:pt idx="211">
                  <c:v>6766179.621430791</c:v>
                </c:pt>
                <c:pt idx="212">
                  <c:v>6674021.23490775</c:v>
                </c:pt>
                <c:pt idx="213">
                  <c:v>6583489.5888989652</c:v>
                </c:pt>
                <c:pt idx="214">
                  <c:v>6494443.2277075006</c:v>
                </c:pt>
                <c:pt idx="215">
                  <c:v>6406952.8791818256</c:v>
                </c:pt>
                <c:pt idx="216">
                  <c:v>6320877.0876250006</c:v>
                </c:pt>
                <c:pt idx="217">
                  <c:v>6236286.5808855398</c:v>
                </c:pt>
                <c:pt idx="218">
                  <c:v>6153181.3589633992</c:v>
                </c:pt>
                <c:pt idx="219">
                  <c:v>6071419.966161726</c:v>
                </c:pt>
                <c:pt idx="220">
                  <c:v>5991002.4024804793</c:v>
                </c:pt>
                <c:pt idx="221">
                  <c:v>5911928.6679196609</c:v>
                </c:pt>
                <c:pt idx="222">
                  <c:v>5834198.7624793081</c:v>
                </c:pt>
                <c:pt idx="223">
                  <c:v>5757812.6861593854</c:v>
                </c:pt>
              </c:numCache>
            </c:numRef>
          </c:xVal>
          <c:yVal>
            <c:numRef>
              <c:f>'heat flux data'!$AC$6:$AC$229</c:f>
              <c:numCache>
                <c:formatCode>General</c:formatCode>
                <c:ptCount val="224"/>
                <c:pt idx="0">
                  <c:v>64.084234933504376</c:v>
                </c:pt>
                <c:pt idx="1">
                  <c:v>64.057556071394771</c:v>
                </c:pt>
                <c:pt idx="2">
                  <c:v>64.031256031598531</c:v>
                </c:pt>
                <c:pt idx="3">
                  <c:v>64.005164528187407</c:v>
                </c:pt>
                <c:pt idx="4">
                  <c:v>63.979258928411639</c:v>
                </c:pt>
                <c:pt idx="5">
                  <c:v>63.953547786895456</c:v>
                </c:pt>
                <c:pt idx="6">
                  <c:v>63.928024021142427</c:v>
                </c:pt>
                <c:pt idx="7">
                  <c:v>63.902672660891454</c:v>
                </c:pt>
                <c:pt idx="8">
                  <c:v>63.877494368184998</c:v>
                </c:pt>
                <c:pt idx="9">
                  <c:v>63.852481937531394</c:v>
                </c:pt>
                <c:pt idx="10">
                  <c:v>63.827635998135385</c:v>
                </c:pt>
                <c:pt idx="11">
                  <c:v>63.80294929292846</c:v>
                </c:pt>
                <c:pt idx="12">
                  <c:v>63.778414525240862</c:v>
                </c:pt>
                <c:pt idx="13">
                  <c:v>63.754024359200784</c:v>
                </c:pt>
                <c:pt idx="14">
                  <c:v>63.729779332480518</c:v>
                </c:pt>
                <c:pt idx="15">
                  <c:v>63.705672059758761</c:v>
                </c:pt>
                <c:pt idx="16">
                  <c:v>63.68170304825999</c:v>
                </c:pt>
                <c:pt idx="17">
                  <c:v>63.657864863942535</c:v>
                </c:pt>
                <c:pt idx="18">
                  <c:v>63.634142085635688</c:v>
                </c:pt>
                <c:pt idx="19">
                  <c:v>63.61055105163117</c:v>
                </c:pt>
                <c:pt idx="20">
                  <c:v>63.517274013966379</c:v>
                </c:pt>
                <c:pt idx="21">
                  <c:v>63.425626642429101</c:v>
                </c:pt>
                <c:pt idx="22">
                  <c:v>63.335390202591128</c:v>
                </c:pt>
                <c:pt idx="23">
                  <c:v>63.246349729825013</c:v>
                </c:pt>
                <c:pt idx="24">
                  <c:v>63.158318692985588</c:v>
                </c:pt>
                <c:pt idx="25">
                  <c:v>63.071147921791983</c:v>
                </c:pt>
                <c:pt idx="26">
                  <c:v>62.984685483271861</c:v>
                </c:pt>
                <c:pt idx="27">
                  <c:v>62.898809664096767</c:v>
                </c:pt>
                <c:pt idx="28">
                  <c:v>62.813413124643169</c:v>
                </c:pt>
                <c:pt idx="29">
                  <c:v>62.728411558785368</c:v>
                </c:pt>
                <c:pt idx="30">
                  <c:v>62.517077923040034</c:v>
                </c:pt>
                <c:pt idx="31">
                  <c:v>62.30668073593057</c:v>
                </c:pt>
                <c:pt idx="32">
                  <c:v>62.096502191641285</c:v>
                </c:pt>
                <c:pt idx="33">
                  <c:v>61.88608826632823</c:v>
                </c:pt>
                <c:pt idx="34">
                  <c:v>61.675079351846229</c:v>
                </c:pt>
                <c:pt idx="35">
                  <c:v>61.463286378108918</c:v>
                </c:pt>
                <c:pt idx="36">
                  <c:v>61.250539114837039</c:v>
                </c:pt>
                <c:pt idx="37">
                  <c:v>61.036750579735887</c:v>
                </c:pt>
                <c:pt idx="38">
                  <c:v>60.821857652010209</c:v>
                </c:pt>
                <c:pt idx="39">
                  <c:v>60.605896391654319</c:v>
                </c:pt>
                <c:pt idx="40">
                  <c:v>60.388942161679729</c:v>
                </c:pt>
                <c:pt idx="41">
                  <c:v>60.171083472355321</c:v>
                </c:pt>
                <c:pt idx="42">
                  <c:v>59.952480080068518</c:v>
                </c:pt>
                <c:pt idx="43">
                  <c:v>59.733260636327167</c:v>
                </c:pt>
                <c:pt idx="44">
                  <c:v>59.513550165671319</c:v>
                </c:pt>
                <c:pt idx="45">
                  <c:v>59.293459883416084</c:v>
                </c:pt>
                <c:pt idx="46">
                  <c:v>59.073056274725637</c:v>
                </c:pt>
                <c:pt idx="47">
                  <c:v>58.852388784462448</c:v>
                </c:pt>
                <c:pt idx="48">
                  <c:v>58.63147851752673</c:v>
                </c:pt>
                <c:pt idx="49">
                  <c:v>58.410368368506148</c:v>
                </c:pt>
                <c:pt idx="50">
                  <c:v>58.189071839251795</c:v>
                </c:pt>
                <c:pt idx="51">
                  <c:v>57.967603100173577</c:v>
                </c:pt>
                <c:pt idx="52">
                  <c:v>57.745998505435779</c:v>
                </c:pt>
                <c:pt idx="53">
                  <c:v>57.524252677416605</c:v>
                </c:pt>
                <c:pt idx="54">
                  <c:v>57.302425994286367</c:v>
                </c:pt>
                <c:pt idx="55">
                  <c:v>57.080526069753461</c:v>
                </c:pt>
                <c:pt idx="56">
                  <c:v>56.858594667916108</c:v>
                </c:pt>
                <c:pt idx="57">
                  <c:v>56.636652728312256</c:v>
                </c:pt>
                <c:pt idx="58">
                  <c:v>56.414722148112673</c:v>
                </c:pt>
                <c:pt idx="59">
                  <c:v>56.192860902026275</c:v>
                </c:pt>
                <c:pt idx="60">
                  <c:v>55.97105870358962</c:v>
                </c:pt>
                <c:pt idx="61">
                  <c:v>55.749376533240032</c:v>
                </c:pt>
                <c:pt idx="62">
                  <c:v>55.527817604677708</c:v>
                </c:pt>
                <c:pt idx="63">
                  <c:v>55.306421980682096</c:v>
                </c:pt>
                <c:pt idx="64">
                  <c:v>55.085206676238435</c:v>
                </c:pt>
                <c:pt idx="65">
                  <c:v>54.864201955821443</c:v>
                </c:pt>
                <c:pt idx="66">
                  <c:v>54.643439394132955</c:v>
                </c:pt>
                <c:pt idx="67">
                  <c:v>54.422939004977991</c:v>
                </c:pt>
                <c:pt idx="68">
                  <c:v>54.202721552430262</c:v>
                </c:pt>
                <c:pt idx="69">
                  <c:v>53.982821825252984</c:v>
                </c:pt>
                <c:pt idx="70">
                  <c:v>53.763249251119845</c:v>
                </c:pt>
                <c:pt idx="71">
                  <c:v>53.544027002373745</c:v>
                </c:pt>
                <c:pt idx="72">
                  <c:v>53.325206634709289</c:v>
                </c:pt>
                <c:pt idx="73">
                  <c:v>53.106772285661641</c:v>
                </c:pt>
                <c:pt idx="74">
                  <c:v>52.888777486063368</c:v>
                </c:pt>
                <c:pt idx="75">
                  <c:v>52.671220923028528</c:v>
                </c:pt>
                <c:pt idx="76">
                  <c:v>52.454129760261445</c:v>
                </c:pt>
                <c:pt idx="77">
                  <c:v>52.237532134776778</c:v>
                </c:pt>
                <c:pt idx="78">
                  <c:v>52.02144231503096</c:v>
                </c:pt>
                <c:pt idx="79">
                  <c:v>51.80588988877809</c:v>
                </c:pt>
                <c:pt idx="80">
                  <c:v>51.59089022524546</c:v>
                </c:pt>
                <c:pt idx="81">
                  <c:v>51.376443505813931</c:v>
                </c:pt>
                <c:pt idx="82">
                  <c:v>51.162596364477821</c:v>
                </c:pt>
                <c:pt idx="83">
                  <c:v>50.94933385884854</c:v>
                </c:pt>
                <c:pt idx="84">
                  <c:v>50.736720055579802</c:v>
                </c:pt>
                <c:pt idx="85">
                  <c:v>50.524740367256669</c:v>
                </c:pt>
                <c:pt idx="86">
                  <c:v>50.313411802605849</c:v>
                </c:pt>
                <c:pt idx="87">
                  <c:v>50.102751637595354</c:v>
                </c:pt>
                <c:pt idx="88">
                  <c:v>49.892794355471167</c:v>
                </c:pt>
                <c:pt idx="89">
                  <c:v>49.683524097270954</c:v>
                </c:pt>
                <c:pt idx="90">
                  <c:v>49.474993038678477</c:v>
                </c:pt>
                <c:pt idx="91">
                  <c:v>49.267167311828892</c:v>
                </c:pt>
                <c:pt idx="92">
                  <c:v>49.06011766073501</c:v>
                </c:pt>
                <c:pt idx="93">
                  <c:v>48.853827402220418</c:v>
                </c:pt>
                <c:pt idx="94">
                  <c:v>48.648296523009556</c:v>
                </c:pt>
                <c:pt idx="95">
                  <c:v>48.443579981547536</c:v>
                </c:pt>
                <c:pt idx="96">
                  <c:v>48.239640765715286</c:v>
                </c:pt>
                <c:pt idx="97">
                  <c:v>48.036515376704621</c:v>
                </c:pt>
                <c:pt idx="98">
                  <c:v>47.834241473274766</c:v>
                </c:pt>
                <c:pt idx="99">
                  <c:v>47.632779548660189</c:v>
                </c:pt>
                <c:pt idx="100">
                  <c:v>47.43216651961513</c:v>
                </c:pt>
                <c:pt idx="101">
                  <c:v>47.232400223377937</c:v>
                </c:pt>
                <c:pt idx="102">
                  <c:v>47.033518278745369</c:v>
                </c:pt>
                <c:pt idx="103">
                  <c:v>46.835518147217975</c:v>
                </c:pt>
                <c:pt idx="104">
                  <c:v>46.638396255337355</c:v>
                </c:pt>
                <c:pt idx="105">
                  <c:v>46.442169145556413</c:v>
                </c:pt>
                <c:pt idx="106">
                  <c:v>46.246853346987372</c:v>
                </c:pt>
                <c:pt idx="107">
                  <c:v>46.052443585403893</c:v>
                </c:pt>
                <c:pt idx="108">
                  <c:v>45.858955437327303</c:v>
                </c:pt>
                <c:pt idx="109">
                  <c:v>45.666382030178369</c:v>
                </c:pt>
                <c:pt idx="110">
                  <c:v>45.474760487207433</c:v>
                </c:pt>
                <c:pt idx="111">
                  <c:v>45.284060116899951</c:v>
                </c:pt>
                <c:pt idx="112">
                  <c:v>45.0943173934401</c:v>
                </c:pt>
                <c:pt idx="113">
                  <c:v>44.905546223094369</c:v>
                </c:pt>
                <c:pt idx="114">
                  <c:v>44.71771251840606</c:v>
                </c:pt>
                <c:pt idx="115">
                  <c:v>44.530851971079599</c:v>
                </c:pt>
                <c:pt idx="116">
                  <c:v>44.344952182680267</c:v>
                </c:pt>
                <c:pt idx="117">
                  <c:v>44.160023942649318</c:v>
                </c:pt>
                <c:pt idx="118">
                  <c:v>43.976102796499255</c:v>
                </c:pt>
                <c:pt idx="119">
                  <c:v>43.793123191192315</c:v>
                </c:pt>
                <c:pt idx="120">
                  <c:v>43.61117008358557</c:v>
                </c:pt>
                <c:pt idx="121">
                  <c:v>43.430174917671238</c:v>
                </c:pt>
                <c:pt idx="122">
                  <c:v>43.250170549710752</c:v>
                </c:pt>
                <c:pt idx="123">
                  <c:v>43.071190593493796</c:v>
                </c:pt>
                <c:pt idx="124">
                  <c:v>42.893187771395723</c:v>
                </c:pt>
                <c:pt idx="125">
                  <c:v>42.716194007973336</c:v>
                </c:pt>
                <c:pt idx="126">
                  <c:v>42.540186044816998</c:v>
                </c:pt>
                <c:pt idx="127">
                  <c:v>42.365194986038233</c:v>
                </c:pt>
                <c:pt idx="128">
                  <c:v>42.191223898814656</c:v>
                </c:pt>
                <c:pt idx="129">
                  <c:v>42.018245943401126</c:v>
                </c:pt>
                <c:pt idx="130">
                  <c:v>41.846261276179845</c:v>
                </c:pt>
                <c:pt idx="131">
                  <c:v>41.675298868405264</c:v>
                </c:pt>
                <c:pt idx="132">
                  <c:v>41.50535801378556</c:v>
                </c:pt>
                <c:pt idx="133">
                  <c:v>41.336406368274893</c:v>
                </c:pt>
                <c:pt idx="134">
                  <c:v>41.168470841937356</c:v>
                </c:pt>
                <c:pt idx="135">
                  <c:v>41.001547379502426</c:v>
                </c:pt>
                <c:pt idx="136">
                  <c:v>40.835630707273666</c:v>
                </c:pt>
                <c:pt idx="137">
                  <c:v>40.670714277917178</c:v>
                </c:pt>
                <c:pt idx="138">
                  <c:v>40.506822811053858</c:v>
                </c:pt>
                <c:pt idx="139">
                  <c:v>40.343948293249539</c:v>
                </c:pt>
                <c:pt idx="140">
                  <c:v>40.182047855839116</c:v>
                </c:pt>
                <c:pt idx="141">
                  <c:v>40.021177032395215</c:v>
                </c:pt>
                <c:pt idx="142">
                  <c:v>39.861290356728013</c:v>
                </c:pt>
                <c:pt idx="143">
                  <c:v>39.702443231141132</c:v>
                </c:pt>
                <c:pt idx="144">
                  <c:v>39.544552239411857</c:v>
                </c:pt>
                <c:pt idx="145">
                  <c:v>39.387671185293613</c:v>
                </c:pt>
                <c:pt idx="146">
                  <c:v>39.231783547090259</c:v>
                </c:pt>
                <c:pt idx="147">
                  <c:v>39.07690751286372</c:v>
                </c:pt>
                <c:pt idx="148">
                  <c:v>38.923024257062536</c:v>
                </c:pt>
                <c:pt idx="149">
                  <c:v>38.770113040484155</c:v>
                </c:pt>
                <c:pt idx="150">
                  <c:v>38.61818904613915</c:v>
                </c:pt>
                <c:pt idx="151">
                  <c:v>38.467267293980626</c:v>
                </c:pt>
                <c:pt idx="152">
                  <c:v>38.317284906278594</c:v>
                </c:pt>
                <c:pt idx="153">
                  <c:v>38.16829294852019</c:v>
                </c:pt>
                <c:pt idx="154">
                  <c:v>38.020304314804136</c:v>
                </c:pt>
                <c:pt idx="155">
                  <c:v>37.873250974553628</c:v>
                </c:pt>
                <c:pt idx="156">
                  <c:v>37.727183043232486</c:v>
                </c:pt>
                <c:pt idx="157">
                  <c:v>37.582069608633795</c:v>
                </c:pt>
                <c:pt idx="158">
                  <c:v>37.437919149082148</c:v>
                </c:pt>
                <c:pt idx="159">
                  <c:v>37.294739679729325</c:v>
                </c:pt>
                <c:pt idx="160">
                  <c:v>37.152495875394138</c:v>
                </c:pt>
                <c:pt idx="161">
                  <c:v>37.011193171748893</c:v>
                </c:pt>
                <c:pt idx="162">
                  <c:v>36.870836419962494</c:v>
                </c:pt>
                <c:pt idx="163">
                  <c:v>36.731429854692365</c:v>
                </c:pt>
                <c:pt idx="164">
                  <c:v>36.592932101272638</c:v>
                </c:pt>
                <c:pt idx="165">
                  <c:v>36.455389941798593</c:v>
                </c:pt>
                <c:pt idx="166">
                  <c:v>36.318805548201226</c:v>
                </c:pt>
                <c:pt idx="167">
                  <c:v>36.183087148069561</c:v>
                </c:pt>
                <c:pt idx="168">
                  <c:v>36.048326348445059</c:v>
                </c:pt>
                <c:pt idx="169">
                  <c:v>35.914427507688849</c:v>
                </c:pt>
                <c:pt idx="170">
                  <c:v>35.781482716177898</c:v>
                </c:pt>
                <c:pt idx="171">
                  <c:v>35.649441127132825</c:v>
                </c:pt>
                <c:pt idx="172">
                  <c:v>35.518298084517227</c:v>
                </c:pt>
                <c:pt idx="173">
                  <c:v>35.388047932750936</c:v>
                </c:pt>
                <c:pt idx="174">
                  <c:v>35.258633386982929</c:v>
                </c:pt>
                <c:pt idx="175">
                  <c:v>35.130198451011594</c:v>
                </c:pt>
                <c:pt idx="176">
                  <c:v>35.002582464302627</c:v>
                </c:pt>
                <c:pt idx="177">
                  <c:v>34.875825975693601</c:v>
                </c:pt>
                <c:pt idx="178">
                  <c:v>34.749970731911269</c:v>
                </c:pt>
                <c:pt idx="179">
                  <c:v>34.624952494025237</c:v>
                </c:pt>
                <c:pt idx="180">
                  <c:v>34.500865949887839</c:v>
                </c:pt>
                <c:pt idx="181">
                  <c:v>34.377535265019389</c:v>
                </c:pt>
                <c:pt idx="182">
                  <c:v>34.255108554167577</c:v>
                </c:pt>
                <c:pt idx="183">
                  <c:v>34.133515704643465</c:v>
                </c:pt>
                <c:pt idx="184">
                  <c:v>34.012796131550985</c:v>
                </c:pt>
                <c:pt idx="185">
                  <c:v>33.892875612718122</c:v>
                </c:pt>
                <c:pt idx="186">
                  <c:v>33.773791905067213</c:v>
                </c:pt>
                <c:pt idx="187">
                  <c:v>33.65552515520443</c:v>
                </c:pt>
                <c:pt idx="188">
                  <c:v>33.538053948821258</c:v>
                </c:pt>
                <c:pt idx="189">
                  <c:v>33.421415260640629</c:v>
                </c:pt>
                <c:pt idx="190">
                  <c:v>33.305586425142678</c:v>
                </c:pt>
                <c:pt idx="191">
                  <c:v>33.190604448650845</c:v>
                </c:pt>
                <c:pt idx="192">
                  <c:v>33.076321295825494</c:v>
                </c:pt>
                <c:pt idx="193">
                  <c:v>32.962895231584866</c:v>
                </c:pt>
                <c:pt idx="194">
                  <c:v>32.850237402590096</c:v>
                </c:pt>
                <c:pt idx="195">
                  <c:v>32.738382557881629</c:v>
                </c:pt>
                <c:pt idx="196">
                  <c:v>32.627301597376608</c:v>
                </c:pt>
                <c:pt idx="197">
                  <c:v>32.516963540458477</c:v>
                </c:pt>
                <c:pt idx="198">
                  <c:v>32.407401677545167</c:v>
                </c:pt>
                <c:pt idx="199">
                  <c:v>32.298650186045705</c:v>
                </c:pt>
                <c:pt idx="200">
                  <c:v>32.19054122806029</c:v>
                </c:pt>
                <c:pt idx="201">
                  <c:v>32.083309319138266</c:v>
                </c:pt>
                <c:pt idx="202">
                  <c:v>31.976714904245664</c:v>
                </c:pt>
                <c:pt idx="203">
                  <c:v>31.870926526702149</c:v>
                </c:pt>
                <c:pt idx="204">
                  <c:v>31.765837159119034</c:v>
                </c:pt>
                <c:pt idx="205">
                  <c:v>31.66147728448869</c:v>
                </c:pt>
                <c:pt idx="206">
                  <c:v>31.557806102953034</c:v>
                </c:pt>
                <c:pt idx="207">
                  <c:v>31.454926238408444</c:v>
                </c:pt>
                <c:pt idx="208">
                  <c:v>31.352723349957405</c:v>
                </c:pt>
                <c:pt idx="209">
                  <c:v>31.251226474128671</c:v>
                </c:pt>
                <c:pt idx="210">
                  <c:v>31.150465387331295</c:v>
                </c:pt>
                <c:pt idx="211">
                  <c:v>31.050318775883518</c:v>
                </c:pt>
                <c:pt idx="212">
                  <c:v>30.95088989819963</c:v>
                </c:pt>
                <c:pt idx="213">
                  <c:v>30.852208366675914</c:v>
                </c:pt>
                <c:pt idx="214">
                  <c:v>30.754147939200575</c:v>
                </c:pt>
                <c:pt idx="215">
                  <c:v>30.656813952800313</c:v>
                </c:pt>
                <c:pt idx="216">
                  <c:v>30.560075948502078</c:v>
                </c:pt>
                <c:pt idx="217">
                  <c:v>30.464039785781502</c:v>
                </c:pt>
                <c:pt idx="218">
                  <c:v>30.36873370227848</c:v>
                </c:pt>
                <c:pt idx="219">
                  <c:v>30.274021915580775</c:v>
                </c:pt>
                <c:pt idx="220">
                  <c:v>30.179929035337622</c:v>
                </c:pt>
                <c:pt idx="221">
                  <c:v>30.08648027783504</c:v>
                </c:pt>
                <c:pt idx="222">
                  <c:v>29.993701468290556</c:v>
                </c:pt>
                <c:pt idx="223">
                  <c:v>29.901619042064151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FB-4803-A678-0E1576B84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242872"/>
        <c:axId val="680239592"/>
      </c:scatterChart>
      <c:valAx>
        <c:axId val="680242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239592"/>
        <c:crosses val="autoZero"/>
        <c:crossBetween val="midCat"/>
      </c:valAx>
      <c:valAx>
        <c:axId val="68023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242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Temperature and Heat Trf</a:t>
            </a:r>
            <a:r>
              <a:rPr lang="en-SG" baseline="0"/>
              <a:t> Coeff vs time 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'heat flux data'!$B$5</c:f>
              <c:strCache>
                <c:ptCount val="1"/>
                <c:pt idx="0">
                  <c:v>areaAverage(T) coarseMesh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'heat flux data'!$A$6:$A$229</c:f>
              <c:numCache>
                <c:formatCode>General</c:formatCode>
                <c:ptCount val="22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12</c:v>
                </c:pt>
                <c:pt idx="21">
                  <c:v>14</c:v>
                </c:pt>
                <c:pt idx="22">
                  <c:v>16</c:v>
                </c:pt>
                <c:pt idx="23">
                  <c:v>18</c:v>
                </c:pt>
                <c:pt idx="24">
                  <c:v>20</c:v>
                </c:pt>
                <c:pt idx="25">
                  <c:v>22</c:v>
                </c:pt>
                <c:pt idx="26">
                  <c:v>24</c:v>
                </c:pt>
                <c:pt idx="27">
                  <c:v>26</c:v>
                </c:pt>
                <c:pt idx="28">
                  <c:v>28</c:v>
                </c:pt>
                <c:pt idx="29">
                  <c:v>30</c:v>
                </c:pt>
                <c:pt idx="30">
                  <c:v>35</c:v>
                </c:pt>
                <c:pt idx="31">
                  <c:v>40</c:v>
                </c:pt>
                <c:pt idx="32">
                  <c:v>45</c:v>
                </c:pt>
                <c:pt idx="33">
                  <c:v>50</c:v>
                </c:pt>
                <c:pt idx="34">
                  <c:v>55</c:v>
                </c:pt>
                <c:pt idx="35">
                  <c:v>60</c:v>
                </c:pt>
                <c:pt idx="36">
                  <c:v>65</c:v>
                </c:pt>
                <c:pt idx="37">
                  <c:v>70</c:v>
                </c:pt>
                <c:pt idx="38">
                  <c:v>75</c:v>
                </c:pt>
                <c:pt idx="39">
                  <c:v>80</c:v>
                </c:pt>
                <c:pt idx="40">
                  <c:v>85</c:v>
                </c:pt>
                <c:pt idx="41">
                  <c:v>90</c:v>
                </c:pt>
                <c:pt idx="42">
                  <c:v>95</c:v>
                </c:pt>
                <c:pt idx="43">
                  <c:v>100</c:v>
                </c:pt>
                <c:pt idx="44">
                  <c:v>105</c:v>
                </c:pt>
                <c:pt idx="45">
                  <c:v>110</c:v>
                </c:pt>
                <c:pt idx="46">
                  <c:v>115</c:v>
                </c:pt>
                <c:pt idx="47">
                  <c:v>120</c:v>
                </c:pt>
                <c:pt idx="48">
                  <c:v>125</c:v>
                </c:pt>
                <c:pt idx="49">
                  <c:v>130</c:v>
                </c:pt>
                <c:pt idx="50">
                  <c:v>135</c:v>
                </c:pt>
                <c:pt idx="51">
                  <c:v>140</c:v>
                </c:pt>
                <c:pt idx="52">
                  <c:v>145</c:v>
                </c:pt>
                <c:pt idx="53">
                  <c:v>150</c:v>
                </c:pt>
                <c:pt idx="54">
                  <c:v>155</c:v>
                </c:pt>
                <c:pt idx="55">
                  <c:v>160</c:v>
                </c:pt>
                <c:pt idx="56">
                  <c:v>165</c:v>
                </c:pt>
                <c:pt idx="57">
                  <c:v>170</c:v>
                </c:pt>
                <c:pt idx="58">
                  <c:v>175</c:v>
                </c:pt>
                <c:pt idx="59">
                  <c:v>180</c:v>
                </c:pt>
                <c:pt idx="60">
                  <c:v>185</c:v>
                </c:pt>
                <c:pt idx="61">
                  <c:v>190</c:v>
                </c:pt>
                <c:pt idx="62">
                  <c:v>195</c:v>
                </c:pt>
                <c:pt idx="63">
                  <c:v>200</c:v>
                </c:pt>
                <c:pt idx="64">
                  <c:v>205</c:v>
                </c:pt>
                <c:pt idx="65">
                  <c:v>210</c:v>
                </c:pt>
                <c:pt idx="66">
                  <c:v>215</c:v>
                </c:pt>
                <c:pt idx="67">
                  <c:v>220</c:v>
                </c:pt>
                <c:pt idx="68">
                  <c:v>225</c:v>
                </c:pt>
                <c:pt idx="69">
                  <c:v>230</c:v>
                </c:pt>
                <c:pt idx="70">
                  <c:v>235</c:v>
                </c:pt>
                <c:pt idx="71">
                  <c:v>240</c:v>
                </c:pt>
                <c:pt idx="72">
                  <c:v>245</c:v>
                </c:pt>
                <c:pt idx="73">
                  <c:v>250</c:v>
                </c:pt>
                <c:pt idx="74">
                  <c:v>255</c:v>
                </c:pt>
                <c:pt idx="75">
                  <c:v>260</c:v>
                </c:pt>
                <c:pt idx="76">
                  <c:v>265</c:v>
                </c:pt>
                <c:pt idx="77">
                  <c:v>270</c:v>
                </c:pt>
                <c:pt idx="78">
                  <c:v>275</c:v>
                </c:pt>
                <c:pt idx="79">
                  <c:v>280</c:v>
                </c:pt>
                <c:pt idx="80">
                  <c:v>285</c:v>
                </c:pt>
                <c:pt idx="81">
                  <c:v>290</c:v>
                </c:pt>
                <c:pt idx="82">
                  <c:v>295</c:v>
                </c:pt>
                <c:pt idx="83">
                  <c:v>300</c:v>
                </c:pt>
                <c:pt idx="84">
                  <c:v>305</c:v>
                </c:pt>
                <c:pt idx="85">
                  <c:v>310</c:v>
                </c:pt>
                <c:pt idx="86">
                  <c:v>315</c:v>
                </c:pt>
                <c:pt idx="87">
                  <c:v>320</c:v>
                </c:pt>
                <c:pt idx="88">
                  <c:v>325</c:v>
                </c:pt>
                <c:pt idx="89">
                  <c:v>330</c:v>
                </c:pt>
                <c:pt idx="90">
                  <c:v>335</c:v>
                </c:pt>
                <c:pt idx="91">
                  <c:v>340</c:v>
                </c:pt>
                <c:pt idx="92">
                  <c:v>345</c:v>
                </c:pt>
                <c:pt idx="93">
                  <c:v>350</c:v>
                </c:pt>
                <c:pt idx="94">
                  <c:v>355</c:v>
                </c:pt>
                <c:pt idx="95">
                  <c:v>360</c:v>
                </c:pt>
                <c:pt idx="96">
                  <c:v>365</c:v>
                </c:pt>
                <c:pt idx="97">
                  <c:v>370</c:v>
                </c:pt>
                <c:pt idx="98">
                  <c:v>375</c:v>
                </c:pt>
                <c:pt idx="99">
                  <c:v>380</c:v>
                </c:pt>
                <c:pt idx="100">
                  <c:v>385</c:v>
                </c:pt>
                <c:pt idx="101">
                  <c:v>390</c:v>
                </c:pt>
                <c:pt idx="102">
                  <c:v>395</c:v>
                </c:pt>
                <c:pt idx="103">
                  <c:v>400</c:v>
                </c:pt>
                <c:pt idx="104">
                  <c:v>405</c:v>
                </c:pt>
                <c:pt idx="105">
                  <c:v>410</c:v>
                </c:pt>
                <c:pt idx="106">
                  <c:v>415</c:v>
                </c:pt>
                <c:pt idx="107">
                  <c:v>420</c:v>
                </c:pt>
                <c:pt idx="108">
                  <c:v>425</c:v>
                </c:pt>
                <c:pt idx="109">
                  <c:v>430</c:v>
                </c:pt>
                <c:pt idx="110">
                  <c:v>435</c:v>
                </c:pt>
                <c:pt idx="111">
                  <c:v>440</c:v>
                </c:pt>
                <c:pt idx="112">
                  <c:v>445</c:v>
                </c:pt>
                <c:pt idx="113">
                  <c:v>450</c:v>
                </c:pt>
                <c:pt idx="114">
                  <c:v>455</c:v>
                </c:pt>
                <c:pt idx="115">
                  <c:v>460</c:v>
                </c:pt>
                <c:pt idx="116">
                  <c:v>465</c:v>
                </c:pt>
                <c:pt idx="117">
                  <c:v>470</c:v>
                </c:pt>
                <c:pt idx="118">
                  <c:v>475</c:v>
                </c:pt>
                <c:pt idx="119">
                  <c:v>480</c:v>
                </c:pt>
                <c:pt idx="120">
                  <c:v>485</c:v>
                </c:pt>
                <c:pt idx="121">
                  <c:v>490</c:v>
                </c:pt>
                <c:pt idx="122">
                  <c:v>495</c:v>
                </c:pt>
                <c:pt idx="123">
                  <c:v>500</c:v>
                </c:pt>
                <c:pt idx="124">
                  <c:v>505</c:v>
                </c:pt>
                <c:pt idx="125">
                  <c:v>510</c:v>
                </c:pt>
                <c:pt idx="126">
                  <c:v>515</c:v>
                </c:pt>
                <c:pt idx="127">
                  <c:v>520</c:v>
                </c:pt>
                <c:pt idx="128">
                  <c:v>525</c:v>
                </c:pt>
                <c:pt idx="129">
                  <c:v>530</c:v>
                </c:pt>
                <c:pt idx="130">
                  <c:v>535</c:v>
                </c:pt>
                <c:pt idx="131">
                  <c:v>540</c:v>
                </c:pt>
                <c:pt idx="132">
                  <c:v>545</c:v>
                </c:pt>
                <c:pt idx="133">
                  <c:v>550</c:v>
                </c:pt>
                <c:pt idx="134">
                  <c:v>555</c:v>
                </c:pt>
                <c:pt idx="135">
                  <c:v>560</c:v>
                </c:pt>
                <c:pt idx="136">
                  <c:v>565</c:v>
                </c:pt>
                <c:pt idx="137">
                  <c:v>570</c:v>
                </c:pt>
                <c:pt idx="138">
                  <c:v>575</c:v>
                </c:pt>
                <c:pt idx="139">
                  <c:v>580</c:v>
                </c:pt>
                <c:pt idx="140">
                  <c:v>585</c:v>
                </c:pt>
                <c:pt idx="141">
                  <c:v>590</c:v>
                </c:pt>
                <c:pt idx="142">
                  <c:v>595</c:v>
                </c:pt>
                <c:pt idx="143">
                  <c:v>600</c:v>
                </c:pt>
                <c:pt idx="144">
                  <c:v>605</c:v>
                </c:pt>
                <c:pt idx="145">
                  <c:v>610</c:v>
                </c:pt>
                <c:pt idx="146">
                  <c:v>615</c:v>
                </c:pt>
                <c:pt idx="147">
                  <c:v>620</c:v>
                </c:pt>
                <c:pt idx="148">
                  <c:v>625</c:v>
                </c:pt>
                <c:pt idx="149">
                  <c:v>630</c:v>
                </c:pt>
                <c:pt idx="150">
                  <c:v>635</c:v>
                </c:pt>
                <c:pt idx="151">
                  <c:v>640</c:v>
                </c:pt>
                <c:pt idx="152">
                  <c:v>645</c:v>
                </c:pt>
                <c:pt idx="153">
                  <c:v>650</c:v>
                </c:pt>
                <c:pt idx="154">
                  <c:v>655</c:v>
                </c:pt>
                <c:pt idx="155">
                  <c:v>660</c:v>
                </c:pt>
                <c:pt idx="156">
                  <c:v>665</c:v>
                </c:pt>
                <c:pt idx="157">
                  <c:v>670</c:v>
                </c:pt>
                <c:pt idx="158">
                  <c:v>675</c:v>
                </c:pt>
                <c:pt idx="159">
                  <c:v>680</c:v>
                </c:pt>
                <c:pt idx="160">
                  <c:v>685</c:v>
                </c:pt>
                <c:pt idx="161">
                  <c:v>690</c:v>
                </c:pt>
                <c:pt idx="162">
                  <c:v>695</c:v>
                </c:pt>
                <c:pt idx="163">
                  <c:v>700</c:v>
                </c:pt>
                <c:pt idx="164">
                  <c:v>705</c:v>
                </c:pt>
                <c:pt idx="165">
                  <c:v>710</c:v>
                </c:pt>
                <c:pt idx="166">
                  <c:v>715</c:v>
                </c:pt>
                <c:pt idx="167">
                  <c:v>720</c:v>
                </c:pt>
                <c:pt idx="168">
                  <c:v>725</c:v>
                </c:pt>
                <c:pt idx="169">
                  <c:v>730</c:v>
                </c:pt>
                <c:pt idx="170">
                  <c:v>735</c:v>
                </c:pt>
                <c:pt idx="171">
                  <c:v>740</c:v>
                </c:pt>
                <c:pt idx="172">
                  <c:v>745</c:v>
                </c:pt>
                <c:pt idx="173">
                  <c:v>750</c:v>
                </c:pt>
                <c:pt idx="174">
                  <c:v>755</c:v>
                </c:pt>
                <c:pt idx="175">
                  <c:v>760</c:v>
                </c:pt>
                <c:pt idx="176">
                  <c:v>765</c:v>
                </c:pt>
                <c:pt idx="177">
                  <c:v>770</c:v>
                </c:pt>
                <c:pt idx="178">
                  <c:v>775</c:v>
                </c:pt>
                <c:pt idx="179">
                  <c:v>780</c:v>
                </c:pt>
                <c:pt idx="180">
                  <c:v>785</c:v>
                </c:pt>
                <c:pt idx="181">
                  <c:v>790</c:v>
                </c:pt>
                <c:pt idx="182">
                  <c:v>795</c:v>
                </c:pt>
                <c:pt idx="183">
                  <c:v>800</c:v>
                </c:pt>
                <c:pt idx="184">
                  <c:v>805</c:v>
                </c:pt>
                <c:pt idx="185">
                  <c:v>810</c:v>
                </c:pt>
                <c:pt idx="186">
                  <c:v>815</c:v>
                </c:pt>
                <c:pt idx="187">
                  <c:v>820</c:v>
                </c:pt>
                <c:pt idx="188">
                  <c:v>825</c:v>
                </c:pt>
                <c:pt idx="189">
                  <c:v>830</c:v>
                </c:pt>
                <c:pt idx="190">
                  <c:v>835</c:v>
                </c:pt>
                <c:pt idx="191">
                  <c:v>840</c:v>
                </c:pt>
                <c:pt idx="192">
                  <c:v>845</c:v>
                </c:pt>
                <c:pt idx="193">
                  <c:v>850</c:v>
                </c:pt>
                <c:pt idx="194">
                  <c:v>855</c:v>
                </c:pt>
                <c:pt idx="195">
                  <c:v>860</c:v>
                </c:pt>
                <c:pt idx="196">
                  <c:v>865</c:v>
                </c:pt>
                <c:pt idx="197">
                  <c:v>870</c:v>
                </c:pt>
                <c:pt idx="198">
                  <c:v>875</c:v>
                </c:pt>
                <c:pt idx="199">
                  <c:v>880</c:v>
                </c:pt>
                <c:pt idx="200">
                  <c:v>885</c:v>
                </c:pt>
                <c:pt idx="201">
                  <c:v>890</c:v>
                </c:pt>
                <c:pt idx="202">
                  <c:v>895</c:v>
                </c:pt>
                <c:pt idx="203">
                  <c:v>900</c:v>
                </c:pt>
                <c:pt idx="204">
                  <c:v>905</c:v>
                </c:pt>
                <c:pt idx="205">
                  <c:v>910</c:v>
                </c:pt>
                <c:pt idx="206">
                  <c:v>915</c:v>
                </c:pt>
                <c:pt idx="207">
                  <c:v>920</c:v>
                </c:pt>
                <c:pt idx="208">
                  <c:v>925</c:v>
                </c:pt>
                <c:pt idx="209">
                  <c:v>930</c:v>
                </c:pt>
                <c:pt idx="210">
                  <c:v>935</c:v>
                </c:pt>
                <c:pt idx="211">
                  <c:v>940</c:v>
                </c:pt>
                <c:pt idx="212">
                  <c:v>945</c:v>
                </c:pt>
                <c:pt idx="213">
                  <c:v>950</c:v>
                </c:pt>
                <c:pt idx="214">
                  <c:v>955</c:v>
                </c:pt>
                <c:pt idx="215">
                  <c:v>960</c:v>
                </c:pt>
                <c:pt idx="216">
                  <c:v>965</c:v>
                </c:pt>
                <c:pt idx="217">
                  <c:v>970</c:v>
                </c:pt>
                <c:pt idx="218">
                  <c:v>975</c:v>
                </c:pt>
                <c:pt idx="219">
                  <c:v>980</c:v>
                </c:pt>
                <c:pt idx="220">
                  <c:v>985</c:v>
                </c:pt>
                <c:pt idx="221">
                  <c:v>990</c:v>
                </c:pt>
                <c:pt idx="222">
                  <c:v>995</c:v>
                </c:pt>
                <c:pt idx="223">
                  <c:v>1000</c:v>
                </c:pt>
              </c:numCache>
            </c:numRef>
          </c:xVal>
          <c:yVal>
            <c:numRef>
              <c:f>'heat flux data'!$B$6:$B$229</c:f>
              <c:numCache>
                <c:formatCode>General</c:formatCode>
                <c:ptCount val="224"/>
                <c:pt idx="0">
                  <c:v>499.56060000000002</c:v>
                </c:pt>
                <c:pt idx="1">
                  <c:v>499.21780000000001</c:v>
                </c:pt>
                <c:pt idx="2">
                  <c:v>498.88029999999998</c:v>
                </c:pt>
                <c:pt idx="3">
                  <c:v>498.54590000000002</c:v>
                </c:pt>
                <c:pt idx="4">
                  <c:v>498.21429999999998</c:v>
                </c:pt>
                <c:pt idx="5">
                  <c:v>497.88560000000001</c:v>
                </c:pt>
                <c:pt idx="6">
                  <c:v>497.55970000000002</c:v>
                </c:pt>
                <c:pt idx="7">
                  <c:v>497.2364</c:v>
                </c:pt>
                <c:pt idx="8">
                  <c:v>496.91570000000002</c:v>
                </c:pt>
                <c:pt idx="9">
                  <c:v>496.59750000000003</c:v>
                </c:pt>
                <c:pt idx="10">
                  <c:v>496.28179999999998</c:v>
                </c:pt>
                <c:pt idx="11">
                  <c:v>495.96850000000001</c:v>
                </c:pt>
                <c:pt idx="12">
                  <c:v>495.65750000000003</c:v>
                </c:pt>
                <c:pt idx="13">
                  <c:v>495.34870000000001</c:v>
                </c:pt>
                <c:pt idx="14">
                  <c:v>495.0421</c:v>
                </c:pt>
                <c:pt idx="15">
                  <c:v>494.73759999999999</c:v>
                </c:pt>
                <c:pt idx="16">
                  <c:v>494.43520000000001</c:v>
                </c:pt>
                <c:pt idx="17">
                  <c:v>494.13479999999998</c:v>
                </c:pt>
                <c:pt idx="18">
                  <c:v>493.83620000000002</c:v>
                </c:pt>
                <c:pt idx="19">
                  <c:v>493.53960000000001</c:v>
                </c:pt>
                <c:pt idx="20">
                  <c:v>492.37020000000001</c:v>
                </c:pt>
                <c:pt idx="21">
                  <c:v>491.22640000000001</c:v>
                </c:pt>
                <c:pt idx="22">
                  <c:v>490.10520000000002</c:v>
                </c:pt>
                <c:pt idx="23">
                  <c:v>489.00369999999998</c:v>
                </c:pt>
                <c:pt idx="24">
                  <c:v>487.9194</c:v>
                </c:pt>
                <c:pt idx="25">
                  <c:v>486.8503</c:v>
                </c:pt>
                <c:pt idx="26">
                  <c:v>485.7944</c:v>
                </c:pt>
                <c:pt idx="27">
                  <c:v>484.75009999999997</c:v>
                </c:pt>
                <c:pt idx="28">
                  <c:v>483.71600000000001</c:v>
                </c:pt>
                <c:pt idx="29">
                  <c:v>482.69099999999997</c:v>
                </c:pt>
                <c:pt idx="30">
                  <c:v>480.16120000000001</c:v>
                </c:pt>
                <c:pt idx="31">
                  <c:v>477.66879999999998</c:v>
                </c:pt>
                <c:pt idx="32">
                  <c:v>475.20490000000001</c:v>
                </c:pt>
                <c:pt idx="33">
                  <c:v>472.76400000000001</c:v>
                </c:pt>
                <c:pt idx="34">
                  <c:v>470.34190000000001</c:v>
                </c:pt>
                <c:pt idx="35">
                  <c:v>467.93650000000002</c:v>
                </c:pt>
                <c:pt idx="36">
                  <c:v>465.54599999999999</c:v>
                </c:pt>
                <c:pt idx="37">
                  <c:v>463.1696</c:v>
                </c:pt>
                <c:pt idx="38">
                  <c:v>460.80680000000001</c:v>
                </c:pt>
                <c:pt idx="39">
                  <c:v>458.45819999999998</c:v>
                </c:pt>
                <c:pt idx="40">
                  <c:v>456.12479999999999</c:v>
                </c:pt>
                <c:pt idx="41">
                  <c:v>453.80770000000001</c:v>
                </c:pt>
                <c:pt idx="42">
                  <c:v>451.50869999999998</c:v>
                </c:pt>
                <c:pt idx="43">
                  <c:v>449.22919999999999</c:v>
                </c:pt>
                <c:pt idx="44">
                  <c:v>446.97050000000002</c:v>
                </c:pt>
                <c:pt idx="45">
                  <c:v>444.7337</c:v>
                </c:pt>
                <c:pt idx="46">
                  <c:v>442.51940000000002</c:v>
                </c:pt>
                <c:pt idx="47">
                  <c:v>440.32799999999997</c:v>
                </c:pt>
                <c:pt idx="48">
                  <c:v>438.15960000000001</c:v>
                </c:pt>
                <c:pt idx="49">
                  <c:v>436.0145</c:v>
                </c:pt>
                <c:pt idx="50">
                  <c:v>433.89269999999999</c:v>
                </c:pt>
                <c:pt idx="51">
                  <c:v>431.79419999999999</c:v>
                </c:pt>
                <c:pt idx="52">
                  <c:v>429.7192</c:v>
                </c:pt>
                <c:pt idx="53">
                  <c:v>427.66750000000002</c:v>
                </c:pt>
                <c:pt idx="54">
                  <c:v>425.6395</c:v>
                </c:pt>
                <c:pt idx="55">
                  <c:v>423.63510000000002</c:v>
                </c:pt>
                <c:pt idx="56">
                  <c:v>421.65449999999998</c:v>
                </c:pt>
                <c:pt idx="57">
                  <c:v>419.6977</c:v>
                </c:pt>
                <c:pt idx="58">
                  <c:v>417.7647</c:v>
                </c:pt>
                <c:pt idx="59">
                  <c:v>415.85579999999999</c:v>
                </c:pt>
                <c:pt idx="60">
                  <c:v>413.97070000000002</c:v>
                </c:pt>
                <c:pt idx="61">
                  <c:v>412.10969999999998</c:v>
                </c:pt>
                <c:pt idx="62">
                  <c:v>410.27260000000001</c:v>
                </c:pt>
                <c:pt idx="63">
                  <c:v>408.45949999999999</c:v>
                </c:pt>
                <c:pt idx="64">
                  <c:v>406.6703</c:v>
                </c:pt>
                <c:pt idx="65">
                  <c:v>404.90499999999997</c:v>
                </c:pt>
                <c:pt idx="66">
                  <c:v>403.16359999999997</c:v>
                </c:pt>
                <c:pt idx="67">
                  <c:v>401.44600000000003</c:v>
                </c:pt>
                <c:pt idx="68">
                  <c:v>399.75209999999998</c:v>
                </c:pt>
                <c:pt idx="69">
                  <c:v>398.08190000000002</c:v>
                </c:pt>
                <c:pt idx="70">
                  <c:v>396.43520000000001</c:v>
                </c:pt>
                <c:pt idx="71">
                  <c:v>394.81189999999998</c:v>
                </c:pt>
                <c:pt idx="72">
                  <c:v>393.21210000000002</c:v>
                </c:pt>
                <c:pt idx="73">
                  <c:v>391.6354</c:v>
                </c:pt>
                <c:pt idx="74">
                  <c:v>390.08190000000002</c:v>
                </c:pt>
                <c:pt idx="75">
                  <c:v>388.55130000000003</c:v>
                </c:pt>
                <c:pt idx="76">
                  <c:v>387.04349999999999</c:v>
                </c:pt>
                <c:pt idx="77">
                  <c:v>385.55840000000001</c:v>
                </c:pt>
                <c:pt idx="78">
                  <c:v>384.0958</c:v>
                </c:pt>
                <c:pt idx="79">
                  <c:v>382.65559999999999</c:v>
                </c:pt>
                <c:pt idx="80">
                  <c:v>381.23759999999999</c:v>
                </c:pt>
                <c:pt idx="81">
                  <c:v>379.8415</c:v>
                </c:pt>
                <c:pt idx="82">
                  <c:v>378.46730000000002</c:v>
                </c:pt>
                <c:pt idx="83">
                  <c:v>377.1146</c:v>
                </c:pt>
                <c:pt idx="84">
                  <c:v>375.7835</c:v>
                </c:pt>
                <c:pt idx="85">
                  <c:v>374.47359999999998</c:v>
                </c:pt>
                <c:pt idx="86">
                  <c:v>373.18470000000002</c:v>
                </c:pt>
                <c:pt idx="87">
                  <c:v>371.91660000000002</c:v>
                </c:pt>
                <c:pt idx="88">
                  <c:v>370.66919999999999</c:v>
                </c:pt>
                <c:pt idx="89">
                  <c:v>369.44209999999998</c:v>
                </c:pt>
                <c:pt idx="90">
                  <c:v>368.2353</c:v>
                </c:pt>
                <c:pt idx="91">
                  <c:v>367.04829999999998</c:v>
                </c:pt>
                <c:pt idx="92">
                  <c:v>365.88119999999998</c:v>
                </c:pt>
                <c:pt idx="93">
                  <c:v>364.73360000000002</c:v>
                </c:pt>
                <c:pt idx="94">
                  <c:v>363.60520000000002</c:v>
                </c:pt>
                <c:pt idx="95">
                  <c:v>362.49599999999998</c:v>
                </c:pt>
                <c:pt idx="96">
                  <c:v>361.40550000000002</c:v>
                </c:pt>
                <c:pt idx="97">
                  <c:v>360.33359999999999</c:v>
                </c:pt>
                <c:pt idx="98">
                  <c:v>359.28019999999998</c:v>
                </c:pt>
                <c:pt idx="99">
                  <c:v>358.2448</c:v>
                </c:pt>
                <c:pt idx="100">
                  <c:v>357.22730000000001</c:v>
                </c:pt>
                <c:pt idx="101">
                  <c:v>356.22739999999999</c:v>
                </c:pt>
                <c:pt idx="102">
                  <c:v>355.245</c:v>
                </c:pt>
                <c:pt idx="103">
                  <c:v>354.27980000000002</c:v>
                </c:pt>
                <c:pt idx="104">
                  <c:v>353.33150000000001</c:v>
                </c:pt>
                <c:pt idx="105">
                  <c:v>352.3999</c:v>
                </c:pt>
                <c:pt idx="106">
                  <c:v>351.48480000000001</c:v>
                </c:pt>
                <c:pt idx="107">
                  <c:v>350.58589999999998</c:v>
                </c:pt>
                <c:pt idx="108">
                  <c:v>349.70299999999997</c:v>
                </c:pt>
                <c:pt idx="109">
                  <c:v>348.83580000000001</c:v>
                </c:pt>
                <c:pt idx="110">
                  <c:v>347.98419999999999</c:v>
                </c:pt>
                <c:pt idx="111">
                  <c:v>347.14780000000002</c:v>
                </c:pt>
                <c:pt idx="112">
                  <c:v>346.32650000000001</c:v>
                </c:pt>
                <c:pt idx="113">
                  <c:v>345.52010000000001</c:v>
                </c:pt>
                <c:pt idx="114">
                  <c:v>344.72820000000002</c:v>
                </c:pt>
                <c:pt idx="115">
                  <c:v>343.95069999999998</c:v>
                </c:pt>
                <c:pt idx="116">
                  <c:v>343.18729999999999</c:v>
                </c:pt>
                <c:pt idx="117">
                  <c:v>342.43779999999998</c:v>
                </c:pt>
                <c:pt idx="118">
                  <c:v>341.70209999999997</c:v>
                </c:pt>
                <c:pt idx="119">
                  <c:v>340.97969999999998</c:v>
                </c:pt>
                <c:pt idx="120">
                  <c:v>340.27069999999998</c:v>
                </c:pt>
                <c:pt idx="121">
                  <c:v>339.57459999999998</c:v>
                </c:pt>
                <c:pt idx="122">
                  <c:v>338.8913</c:v>
                </c:pt>
                <c:pt idx="123">
                  <c:v>338.22070000000002</c:v>
                </c:pt>
                <c:pt idx="124">
                  <c:v>337.56240000000003</c:v>
                </c:pt>
                <c:pt idx="125">
                  <c:v>336.91629999999998</c:v>
                </c:pt>
                <c:pt idx="126">
                  <c:v>336.28210000000001</c:v>
                </c:pt>
                <c:pt idx="127">
                  <c:v>335.65969999999999</c:v>
                </c:pt>
                <c:pt idx="128">
                  <c:v>335.0489</c:v>
                </c:pt>
                <c:pt idx="129">
                  <c:v>334.44940000000003</c:v>
                </c:pt>
                <c:pt idx="130">
                  <c:v>333.86099999999999</c:v>
                </c:pt>
                <c:pt idx="131">
                  <c:v>333.28359999999998</c:v>
                </c:pt>
                <c:pt idx="132">
                  <c:v>332.71699999999998</c:v>
                </c:pt>
                <c:pt idx="133">
                  <c:v>332.16090000000003</c:v>
                </c:pt>
                <c:pt idx="134">
                  <c:v>331.61520000000002</c:v>
                </c:pt>
                <c:pt idx="135">
                  <c:v>331.0797</c:v>
                </c:pt>
                <c:pt idx="136">
                  <c:v>330.55419999999998</c:v>
                </c:pt>
                <c:pt idx="137">
                  <c:v>330.0385</c:v>
                </c:pt>
                <c:pt idx="138">
                  <c:v>329.53250000000003</c:v>
                </c:pt>
                <c:pt idx="139">
                  <c:v>329.036</c:v>
                </c:pt>
                <c:pt idx="140">
                  <c:v>328.5487</c:v>
                </c:pt>
                <c:pt idx="141">
                  <c:v>328.07060000000001</c:v>
                </c:pt>
                <c:pt idx="142">
                  <c:v>327.60140000000001</c:v>
                </c:pt>
                <c:pt idx="143">
                  <c:v>327.14109999999999</c:v>
                </c:pt>
                <c:pt idx="144">
                  <c:v>326.6893</c:v>
                </c:pt>
                <c:pt idx="145">
                  <c:v>326.24599999999998</c:v>
                </c:pt>
                <c:pt idx="146">
                  <c:v>325.81099999999998</c:v>
                </c:pt>
                <c:pt idx="147">
                  <c:v>325.38420000000002</c:v>
                </c:pt>
                <c:pt idx="148">
                  <c:v>324.96539999999999</c:v>
                </c:pt>
                <c:pt idx="149">
                  <c:v>324.55439999999999</c:v>
                </c:pt>
                <c:pt idx="150">
                  <c:v>324.15109999999999</c:v>
                </c:pt>
                <c:pt idx="151">
                  <c:v>323.75540000000001</c:v>
                </c:pt>
                <c:pt idx="152">
                  <c:v>323.36700000000002</c:v>
                </c:pt>
                <c:pt idx="153">
                  <c:v>322.98590000000002</c:v>
                </c:pt>
                <c:pt idx="154">
                  <c:v>322.61200000000002</c:v>
                </c:pt>
                <c:pt idx="155">
                  <c:v>322.245</c:v>
                </c:pt>
                <c:pt idx="156">
                  <c:v>321.88490000000002</c:v>
                </c:pt>
                <c:pt idx="157">
                  <c:v>321.53149999999999</c:v>
                </c:pt>
                <c:pt idx="158">
                  <c:v>321.18470000000002</c:v>
                </c:pt>
                <c:pt idx="159">
                  <c:v>320.84440000000001</c:v>
                </c:pt>
                <c:pt idx="160">
                  <c:v>320.5104</c:v>
                </c:pt>
                <c:pt idx="161">
                  <c:v>320.18259999999998</c:v>
                </c:pt>
                <c:pt idx="162">
                  <c:v>319.86090000000002</c:v>
                </c:pt>
                <c:pt idx="163">
                  <c:v>319.54520000000002</c:v>
                </c:pt>
                <c:pt idx="164">
                  <c:v>319.2353</c:v>
                </c:pt>
                <c:pt idx="165">
                  <c:v>318.93119999999999</c:v>
                </c:pt>
                <c:pt idx="166">
                  <c:v>318.63279999999997</c:v>
                </c:pt>
                <c:pt idx="167">
                  <c:v>318.33980000000003</c:v>
                </c:pt>
                <c:pt idx="168">
                  <c:v>318.0523</c:v>
                </c:pt>
                <c:pt idx="169">
                  <c:v>317.77</c:v>
                </c:pt>
                <c:pt idx="170">
                  <c:v>317.49299999999999</c:v>
                </c:pt>
                <c:pt idx="171">
                  <c:v>317.22109999999998</c:v>
                </c:pt>
                <c:pt idx="172">
                  <c:v>316.95420000000001</c:v>
                </c:pt>
                <c:pt idx="173">
                  <c:v>316.69220000000001</c:v>
                </c:pt>
                <c:pt idx="174">
                  <c:v>316.43490000000003</c:v>
                </c:pt>
                <c:pt idx="175">
                  <c:v>316.1825</c:v>
                </c:pt>
                <c:pt idx="176">
                  <c:v>315.93459999999999</c:v>
                </c:pt>
                <c:pt idx="177">
                  <c:v>315.69119999999998</c:v>
                </c:pt>
                <c:pt idx="178">
                  <c:v>315.45229999999998</c:v>
                </c:pt>
                <c:pt idx="179">
                  <c:v>315.21769999999998</c:v>
                </c:pt>
                <c:pt idx="180">
                  <c:v>314.98750000000001</c:v>
                </c:pt>
                <c:pt idx="181">
                  <c:v>314.76130000000001</c:v>
                </c:pt>
                <c:pt idx="182">
                  <c:v>314.53930000000003</c:v>
                </c:pt>
                <c:pt idx="183">
                  <c:v>314.32130000000001</c:v>
                </c:pt>
                <c:pt idx="184">
                  <c:v>314.10730000000001</c:v>
                </c:pt>
                <c:pt idx="185">
                  <c:v>313.89710000000002</c:v>
                </c:pt>
                <c:pt idx="186">
                  <c:v>313.69069999999999</c:v>
                </c:pt>
                <c:pt idx="187">
                  <c:v>313.488</c:v>
                </c:pt>
                <c:pt idx="188">
                  <c:v>313.28890000000001</c:v>
                </c:pt>
                <c:pt idx="189">
                  <c:v>313.09339999999997</c:v>
                </c:pt>
                <c:pt idx="190">
                  <c:v>312.90140000000002</c:v>
                </c:pt>
                <c:pt idx="191">
                  <c:v>312.71289999999999</c:v>
                </c:pt>
                <c:pt idx="192">
                  <c:v>312.52760000000001</c:v>
                </c:pt>
                <c:pt idx="193">
                  <c:v>312.34570000000002</c:v>
                </c:pt>
                <c:pt idx="194">
                  <c:v>312.16699999999997</c:v>
                </c:pt>
                <c:pt idx="195">
                  <c:v>311.99149999999997</c:v>
                </c:pt>
                <c:pt idx="196">
                  <c:v>311.81909999999999</c:v>
                </c:pt>
                <c:pt idx="197">
                  <c:v>311.6497</c:v>
                </c:pt>
                <c:pt idx="198">
                  <c:v>311.48329999999999</c:v>
                </c:pt>
                <c:pt idx="199">
                  <c:v>311.31990000000002</c:v>
                </c:pt>
                <c:pt idx="200">
                  <c:v>311.1592</c:v>
                </c:pt>
                <c:pt idx="201">
                  <c:v>311.00150000000002</c:v>
                </c:pt>
                <c:pt idx="202">
                  <c:v>310.84640000000002</c:v>
                </c:pt>
                <c:pt idx="203">
                  <c:v>310.69409999999999</c:v>
                </c:pt>
                <c:pt idx="204">
                  <c:v>310.5444</c:v>
                </c:pt>
                <c:pt idx="205">
                  <c:v>310.39729999999997</c:v>
                </c:pt>
                <c:pt idx="206">
                  <c:v>310.2527</c:v>
                </c:pt>
                <c:pt idx="207">
                  <c:v>310.11070000000001</c:v>
                </c:pt>
                <c:pt idx="208">
                  <c:v>309.97109999999998</c:v>
                </c:pt>
                <c:pt idx="209">
                  <c:v>309.83390000000003</c:v>
                </c:pt>
                <c:pt idx="210">
                  <c:v>309.69909999999999</c:v>
                </c:pt>
                <c:pt idx="211">
                  <c:v>309.56650000000002</c:v>
                </c:pt>
                <c:pt idx="212">
                  <c:v>309.43619999999999</c:v>
                </c:pt>
                <c:pt idx="213">
                  <c:v>309.3082</c:v>
                </c:pt>
                <c:pt idx="214">
                  <c:v>309.1823</c:v>
                </c:pt>
                <c:pt idx="215">
                  <c:v>309.05860000000001</c:v>
                </c:pt>
                <c:pt idx="216">
                  <c:v>308.93689999999998</c:v>
                </c:pt>
                <c:pt idx="217">
                  <c:v>308.81729999999999</c:v>
                </c:pt>
                <c:pt idx="218">
                  <c:v>308.69979999999998</c:v>
                </c:pt>
                <c:pt idx="219">
                  <c:v>308.58420000000001</c:v>
                </c:pt>
                <c:pt idx="220">
                  <c:v>308.47050000000002</c:v>
                </c:pt>
                <c:pt idx="221">
                  <c:v>308.3587</c:v>
                </c:pt>
                <c:pt idx="222">
                  <c:v>308.24880000000002</c:v>
                </c:pt>
                <c:pt idx="223">
                  <c:v>308.14080000000001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5D-462A-91F3-28AB2D9DD0DA}"/>
            </c:ext>
          </c:extLst>
        </c:ser>
        <c:ser>
          <c:idx val="4"/>
          <c:order val="4"/>
          <c:tx>
            <c:strRef>
              <c:f>'heat flux data'!$C$467</c:f>
              <c:strCache>
                <c:ptCount val="1"/>
                <c:pt idx="0">
                  <c:v>areaAverage(T) fineMesh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'heat flux data'!$A$468:$A$617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xVal>
          <c:yVal>
            <c:numRef>
              <c:f>'heat flux data'!$C$468:$C$617</c:f>
              <c:numCache>
                <c:formatCode>0.00E+00</c:formatCode>
                <c:ptCount val="150"/>
                <c:pt idx="0">
                  <c:v>485.94420000000002</c:v>
                </c:pt>
                <c:pt idx="1">
                  <c:v>476.5668</c:v>
                </c:pt>
                <c:pt idx="2">
                  <c:v>467.73149999999998</c:v>
                </c:pt>
                <c:pt idx="3">
                  <c:v>459.54570000000001</c:v>
                </c:pt>
                <c:pt idx="4">
                  <c:v>451.93830000000003</c:v>
                </c:pt>
                <c:pt idx="5">
                  <c:v>444.85469999999998</c:v>
                </c:pt>
                <c:pt idx="6">
                  <c:v>438.245</c:v>
                </c:pt>
                <c:pt idx="7">
                  <c:v>432.06490000000002</c:v>
                </c:pt>
                <c:pt idx="8">
                  <c:v>426.27519999999998</c:v>
                </c:pt>
                <c:pt idx="9">
                  <c:v>420.84129999999999</c:v>
                </c:pt>
                <c:pt idx="10">
                  <c:v>415.73349999999999</c:v>
                </c:pt>
                <c:pt idx="11">
                  <c:v>410.92559999999997</c:v>
                </c:pt>
                <c:pt idx="12">
                  <c:v>406.39389999999997</c:v>
                </c:pt>
                <c:pt idx="13">
                  <c:v>402.11829999999998</c:v>
                </c:pt>
                <c:pt idx="14">
                  <c:v>398.0797</c:v>
                </c:pt>
                <c:pt idx="15">
                  <c:v>394.26170000000002</c:v>
                </c:pt>
                <c:pt idx="16">
                  <c:v>390.64909999999998</c:v>
                </c:pt>
                <c:pt idx="17">
                  <c:v>387.22820000000002</c:v>
                </c:pt>
                <c:pt idx="18">
                  <c:v>383.9864</c:v>
                </c:pt>
                <c:pt idx="19">
                  <c:v>380.9117</c:v>
                </c:pt>
                <c:pt idx="20">
                  <c:v>377.99400000000003</c:v>
                </c:pt>
                <c:pt idx="21">
                  <c:v>375.22289999999998</c:v>
                </c:pt>
                <c:pt idx="22">
                  <c:v>372.58949999999999</c:v>
                </c:pt>
                <c:pt idx="23">
                  <c:v>370.08519999999999</c:v>
                </c:pt>
                <c:pt idx="24">
                  <c:v>367.70209999999997</c:v>
                </c:pt>
                <c:pt idx="25">
                  <c:v>365.43279999999999</c:v>
                </c:pt>
                <c:pt idx="26">
                  <c:v>363.2704</c:v>
                </c:pt>
                <c:pt idx="27">
                  <c:v>361.20859999999999</c:v>
                </c:pt>
                <c:pt idx="28">
                  <c:v>359.24130000000002</c:v>
                </c:pt>
                <c:pt idx="29">
                  <c:v>357.36279999999999</c:v>
                </c:pt>
                <c:pt idx="30">
                  <c:v>355.5684</c:v>
                </c:pt>
                <c:pt idx="31">
                  <c:v>353.85270000000003</c:v>
                </c:pt>
                <c:pt idx="32">
                  <c:v>352.21159999999998</c:v>
                </c:pt>
                <c:pt idx="33">
                  <c:v>350.64069999999998</c:v>
                </c:pt>
                <c:pt idx="34">
                  <c:v>349.13600000000002</c:v>
                </c:pt>
                <c:pt idx="35">
                  <c:v>347.69409999999999</c:v>
                </c:pt>
                <c:pt idx="36">
                  <c:v>346.31169999999997</c:v>
                </c:pt>
                <c:pt idx="37">
                  <c:v>344.98509999999999</c:v>
                </c:pt>
                <c:pt idx="38">
                  <c:v>343.71170000000001</c:v>
                </c:pt>
                <c:pt idx="39">
                  <c:v>342.48849999999999</c:v>
                </c:pt>
                <c:pt idx="40">
                  <c:v>341.31310000000002</c:v>
                </c:pt>
                <c:pt idx="41">
                  <c:v>340.18270000000001</c:v>
                </c:pt>
                <c:pt idx="42">
                  <c:v>339.09550000000002</c:v>
                </c:pt>
                <c:pt idx="43">
                  <c:v>338.04910000000001</c:v>
                </c:pt>
                <c:pt idx="44">
                  <c:v>337.04140000000001</c:v>
                </c:pt>
                <c:pt idx="45">
                  <c:v>336.07040000000001</c:v>
                </c:pt>
                <c:pt idx="46">
                  <c:v>335.1345</c:v>
                </c:pt>
                <c:pt idx="47">
                  <c:v>334.2321</c:v>
                </c:pt>
                <c:pt idx="48">
                  <c:v>333.36149999999998</c:v>
                </c:pt>
                <c:pt idx="49">
                  <c:v>332.52120000000002</c:v>
                </c:pt>
                <c:pt idx="50">
                  <c:v>331.7099</c:v>
                </c:pt>
                <c:pt idx="51">
                  <c:v>330.92630000000003</c:v>
                </c:pt>
                <c:pt idx="52">
                  <c:v>330.16899999999998</c:v>
                </c:pt>
                <c:pt idx="53">
                  <c:v>329.43700000000001</c:v>
                </c:pt>
                <c:pt idx="54">
                  <c:v>328.72919999999999</c:v>
                </c:pt>
                <c:pt idx="55">
                  <c:v>328.0444</c:v>
                </c:pt>
                <c:pt idx="56">
                  <c:v>327.3818</c:v>
                </c:pt>
                <c:pt idx="57">
                  <c:v>326.74029999999999</c:v>
                </c:pt>
                <c:pt idx="58">
                  <c:v>326.12270000000001</c:v>
                </c:pt>
                <c:pt idx="59">
                  <c:v>325.52820000000003</c:v>
                </c:pt>
                <c:pt idx="60">
                  <c:v>324.94959999999998</c:v>
                </c:pt>
                <c:pt idx="61">
                  <c:v>324.38760000000002</c:v>
                </c:pt>
                <c:pt idx="62">
                  <c:v>323.8426</c:v>
                </c:pt>
                <c:pt idx="63">
                  <c:v>323.31400000000002</c:v>
                </c:pt>
                <c:pt idx="64">
                  <c:v>322.80220000000003</c:v>
                </c:pt>
                <c:pt idx="65">
                  <c:v>322.30770000000001</c:v>
                </c:pt>
                <c:pt idx="66">
                  <c:v>321.83120000000002</c:v>
                </c:pt>
                <c:pt idx="67">
                  <c:v>321.37369999999999</c:v>
                </c:pt>
                <c:pt idx="68">
                  <c:v>320.9357</c:v>
                </c:pt>
                <c:pt idx="69">
                  <c:v>320.51350000000002</c:v>
                </c:pt>
                <c:pt idx="70">
                  <c:v>320.1044</c:v>
                </c:pt>
                <c:pt idx="71">
                  <c:v>319.70749999999998</c:v>
                </c:pt>
                <c:pt idx="72">
                  <c:v>319.32190000000003</c:v>
                </c:pt>
                <c:pt idx="73">
                  <c:v>318.94549999999998</c:v>
                </c:pt>
                <c:pt idx="74">
                  <c:v>318.57760000000002</c:v>
                </c:pt>
                <c:pt idx="75">
                  <c:v>318.21820000000002</c:v>
                </c:pt>
                <c:pt idx="76">
                  <c:v>317.8682</c:v>
                </c:pt>
                <c:pt idx="77">
                  <c:v>317.52859999999998</c:v>
                </c:pt>
                <c:pt idx="78">
                  <c:v>317.19990000000001</c:v>
                </c:pt>
                <c:pt idx="79">
                  <c:v>316.88209999999998</c:v>
                </c:pt>
                <c:pt idx="80">
                  <c:v>316.57589999999999</c:v>
                </c:pt>
                <c:pt idx="81">
                  <c:v>316.28140000000002</c:v>
                </c:pt>
                <c:pt idx="82">
                  <c:v>315.99849999999998</c:v>
                </c:pt>
                <c:pt idx="83">
                  <c:v>315.73289999999997</c:v>
                </c:pt>
                <c:pt idx="84">
                  <c:v>315.4753</c:v>
                </c:pt>
                <c:pt idx="85">
                  <c:v>315.226</c:v>
                </c:pt>
                <c:pt idx="86">
                  <c:v>314.9853</c:v>
                </c:pt>
                <c:pt idx="87">
                  <c:v>314.7525</c:v>
                </c:pt>
                <c:pt idx="88">
                  <c:v>314.52809999999999</c:v>
                </c:pt>
                <c:pt idx="89">
                  <c:v>314.31169999999997</c:v>
                </c:pt>
                <c:pt idx="90">
                  <c:v>314.10309999999998</c:v>
                </c:pt>
                <c:pt idx="91">
                  <c:v>313.90170000000001</c:v>
                </c:pt>
                <c:pt idx="92">
                  <c:v>313.70699999999999</c:v>
                </c:pt>
                <c:pt idx="93">
                  <c:v>313.51859999999999</c:v>
                </c:pt>
                <c:pt idx="94">
                  <c:v>313.33600000000001</c:v>
                </c:pt>
                <c:pt idx="95">
                  <c:v>313.15899999999999</c:v>
                </c:pt>
                <c:pt idx="96">
                  <c:v>312.98660000000001</c:v>
                </c:pt>
                <c:pt idx="97">
                  <c:v>312.81849999999997</c:v>
                </c:pt>
                <c:pt idx="98">
                  <c:v>312.65390000000002</c:v>
                </c:pt>
                <c:pt idx="99">
                  <c:v>312.49250000000001</c:v>
                </c:pt>
                <c:pt idx="100">
                  <c:v>312.33409999999998</c:v>
                </c:pt>
                <c:pt idx="101">
                  <c:v>312.17790000000002</c:v>
                </c:pt>
                <c:pt idx="102">
                  <c:v>312.02330000000001</c:v>
                </c:pt>
                <c:pt idx="103">
                  <c:v>311.8698</c:v>
                </c:pt>
                <c:pt idx="104">
                  <c:v>311.7176</c:v>
                </c:pt>
                <c:pt idx="105">
                  <c:v>311.56670000000003</c:v>
                </c:pt>
                <c:pt idx="106">
                  <c:v>311.41719999999998</c:v>
                </c:pt>
                <c:pt idx="107">
                  <c:v>311.26900000000001</c:v>
                </c:pt>
                <c:pt idx="108">
                  <c:v>311.12259999999998</c:v>
                </c:pt>
                <c:pt idx="109">
                  <c:v>310.97800000000001</c:v>
                </c:pt>
                <c:pt idx="110">
                  <c:v>310.8356</c:v>
                </c:pt>
                <c:pt idx="111">
                  <c:v>310.69560000000001</c:v>
                </c:pt>
                <c:pt idx="112">
                  <c:v>310.55849999999998</c:v>
                </c:pt>
                <c:pt idx="113">
                  <c:v>310.42430000000002</c:v>
                </c:pt>
                <c:pt idx="114">
                  <c:v>310.29320000000001</c:v>
                </c:pt>
                <c:pt idx="115">
                  <c:v>310.16550000000001</c:v>
                </c:pt>
                <c:pt idx="116">
                  <c:v>310.041</c:v>
                </c:pt>
                <c:pt idx="117">
                  <c:v>309.91980000000001</c:v>
                </c:pt>
                <c:pt idx="118">
                  <c:v>309.8021</c:v>
                </c:pt>
                <c:pt idx="119">
                  <c:v>309.68790000000001</c:v>
                </c:pt>
                <c:pt idx="120">
                  <c:v>309.57740000000001</c:v>
                </c:pt>
                <c:pt idx="121">
                  <c:v>309.47050000000002</c:v>
                </c:pt>
                <c:pt idx="122">
                  <c:v>309.36759999999998</c:v>
                </c:pt>
                <c:pt idx="123">
                  <c:v>309.26850000000002</c:v>
                </c:pt>
                <c:pt idx="124">
                  <c:v>309.17329999999998</c:v>
                </c:pt>
                <c:pt idx="125">
                  <c:v>309.08199999999999</c:v>
                </c:pt>
                <c:pt idx="126">
                  <c:v>308.99439999999998</c:v>
                </c:pt>
                <c:pt idx="127">
                  <c:v>308.91059999999999</c:v>
                </c:pt>
                <c:pt idx="128">
                  <c:v>308.8304</c:v>
                </c:pt>
                <c:pt idx="129">
                  <c:v>308.75369999999998</c:v>
                </c:pt>
                <c:pt idx="130">
                  <c:v>308.68049999999999</c:v>
                </c:pt>
                <c:pt idx="131">
                  <c:v>308.6105</c:v>
                </c:pt>
                <c:pt idx="132">
                  <c:v>308.54349999999999</c:v>
                </c:pt>
                <c:pt idx="133">
                  <c:v>308.47949999999997</c:v>
                </c:pt>
                <c:pt idx="134">
                  <c:v>308.41860000000003</c:v>
                </c:pt>
                <c:pt idx="135">
                  <c:v>308.3605</c:v>
                </c:pt>
                <c:pt idx="136">
                  <c:v>308.30509999999998</c:v>
                </c:pt>
                <c:pt idx="137">
                  <c:v>308.25229999999999</c:v>
                </c:pt>
                <c:pt idx="138">
                  <c:v>308.202</c:v>
                </c:pt>
                <c:pt idx="139">
                  <c:v>308.1542</c:v>
                </c:pt>
                <c:pt idx="140">
                  <c:v>308.1087</c:v>
                </c:pt>
                <c:pt idx="141">
                  <c:v>308.06529999999998</c:v>
                </c:pt>
                <c:pt idx="142">
                  <c:v>308.02409999999998</c:v>
                </c:pt>
                <c:pt idx="143">
                  <c:v>307.98489999999998</c:v>
                </c:pt>
                <c:pt idx="144">
                  <c:v>307.9477</c:v>
                </c:pt>
                <c:pt idx="145">
                  <c:v>307.91219999999998</c:v>
                </c:pt>
                <c:pt idx="146">
                  <c:v>307.8784</c:v>
                </c:pt>
                <c:pt idx="147">
                  <c:v>307.84629999999999</c:v>
                </c:pt>
                <c:pt idx="148">
                  <c:v>307.81580000000002</c:v>
                </c:pt>
                <c:pt idx="149">
                  <c:v>307.78649999999999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45D-462A-91F3-28AB2D9DD0DA}"/>
            </c:ext>
          </c:extLst>
        </c:ser>
        <c:ser>
          <c:idx val="6"/>
          <c:order val="6"/>
          <c:tx>
            <c:strRef>
              <c:f>'heat flux data'!$B$624</c:f>
              <c:strCache>
                <c:ptCount val="1"/>
                <c:pt idx="0">
                  <c:v>areaAverage(T) CoarseMesh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'heat flux data'!$A$625:$A$684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'heat flux data'!$B$625:$B$684</c:f>
              <c:numCache>
                <c:formatCode>0.00E+00</c:formatCode>
                <c:ptCount val="60"/>
                <c:pt idx="0">
                  <c:v>495.11840000000001</c:v>
                </c:pt>
                <c:pt idx="1">
                  <c:v>490.44850000000002</c:v>
                </c:pt>
                <c:pt idx="2">
                  <c:v>485.85300000000001</c:v>
                </c:pt>
                <c:pt idx="3">
                  <c:v>481.33699999999999</c:v>
                </c:pt>
                <c:pt idx="4">
                  <c:v>476.89729999999997</c:v>
                </c:pt>
                <c:pt idx="5">
                  <c:v>472.5333</c:v>
                </c:pt>
                <c:pt idx="6">
                  <c:v>468.24540000000002</c:v>
                </c:pt>
                <c:pt idx="7">
                  <c:v>464.03429999999997</c:v>
                </c:pt>
                <c:pt idx="8">
                  <c:v>459.9</c:v>
                </c:pt>
                <c:pt idx="9">
                  <c:v>455.84289999999999</c:v>
                </c:pt>
                <c:pt idx="10">
                  <c:v>451.86279999999999</c:v>
                </c:pt>
                <c:pt idx="11">
                  <c:v>447.95920000000001</c:v>
                </c:pt>
                <c:pt idx="12">
                  <c:v>444.13189999999997</c:v>
                </c:pt>
                <c:pt idx="13">
                  <c:v>440.3809</c:v>
                </c:pt>
                <c:pt idx="14">
                  <c:v>436.70569999999998</c:v>
                </c:pt>
                <c:pt idx="15">
                  <c:v>433.10590000000002</c:v>
                </c:pt>
                <c:pt idx="16">
                  <c:v>429.58089999999999</c:v>
                </c:pt>
                <c:pt idx="17">
                  <c:v>426.13010000000003</c:v>
                </c:pt>
                <c:pt idx="18">
                  <c:v>422.75319999999999</c:v>
                </c:pt>
                <c:pt idx="19">
                  <c:v>419.44940000000003</c:v>
                </c:pt>
                <c:pt idx="20">
                  <c:v>416.21809999999999</c:v>
                </c:pt>
                <c:pt idx="21">
                  <c:v>413.05849999999998</c:v>
                </c:pt>
                <c:pt idx="22">
                  <c:v>409.96969999999999</c:v>
                </c:pt>
                <c:pt idx="23">
                  <c:v>406.95119999999997</c:v>
                </c:pt>
                <c:pt idx="24">
                  <c:v>404.00209999999998</c:v>
                </c:pt>
                <c:pt idx="25">
                  <c:v>401.12139999999999</c:v>
                </c:pt>
                <c:pt idx="26">
                  <c:v>398.3082</c:v>
                </c:pt>
                <c:pt idx="27">
                  <c:v>395.56169999999997</c:v>
                </c:pt>
                <c:pt idx="28">
                  <c:v>392.8809</c:v>
                </c:pt>
                <c:pt idx="29">
                  <c:v>390.26499999999999</c:v>
                </c:pt>
                <c:pt idx="30">
                  <c:v>387.71280000000002</c:v>
                </c:pt>
                <c:pt idx="31">
                  <c:v>385.2235</c:v>
                </c:pt>
                <c:pt idx="32">
                  <c:v>382.79590000000002</c:v>
                </c:pt>
                <c:pt idx="33">
                  <c:v>380.42910000000001</c:v>
                </c:pt>
                <c:pt idx="34">
                  <c:v>378.12209999999999</c:v>
                </c:pt>
                <c:pt idx="35">
                  <c:v>375.87369999999999</c:v>
                </c:pt>
                <c:pt idx="36">
                  <c:v>373.68299999999999</c:v>
                </c:pt>
                <c:pt idx="37">
                  <c:v>371.5489</c:v>
                </c:pt>
                <c:pt idx="38">
                  <c:v>369.47030000000001</c:v>
                </c:pt>
                <c:pt idx="39">
                  <c:v>367.4461</c:v>
                </c:pt>
                <c:pt idx="40">
                  <c:v>365.4753</c:v>
                </c:pt>
                <c:pt idx="41">
                  <c:v>363.55689999999998</c:v>
                </c:pt>
                <c:pt idx="42">
                  <c:v>361.68979999999999</c:v>
                </c:pt>
                <c:pt idx="43">
                  <c:v>359.87290000000002</c:v>
                </c:pt>
                <c:pt idx="44">
                  <c:v>358.10509999999999</c:v>
                </c:pt>
                <c:pt idx="45">
                  <c:v>356.38549999999998</c:v>
                </c:pt>
                <c:pt idx="46">
                  <c:v>354.71289999999999</c:v>
                </c:pt>
                <c:pt idx="47">
                  <c:v>353.08629999999999</c:v>
                </c:pt>
                <c:pt idx="48">
                  <c:v>351.50479999999999</c:v>
                </c:pt>
                <c:pt idx="49">
                  <c:v>349.96730000000002</c:v>
                </c:pt>
                <c:pt idx="50">
                  <c:v>348.47269999999997</c:v>
                </c:pt>
                <c:pt idx="51">
                  <c:v>347.02010000000001</c:v>
                </c:pt>
                <c:pt idx="52">
                  <c:v>345.60849999999999</c:v>
                </c:pt>
                <c:pt idx="53">
                  <c:v>344.23680000000002</c:v>
                </c:pt>
                <c:pt idx="54">
                  <c:v>342.9042</c:v>
                </c:pt>
                <c:pt idx="55">
                  <c:v>341.60969999999998</c:v>
                </c:pt>
                <c:pt idx="56">
                  <c:v>340.35239999999999</c:v>
                </c:pt>
                <c:pt idx="57">
                  <c:v>339.13119999999998</c:v>
                </c:pt>
                <c:pt idx="58">
                  <c:v>337.94549999999998</c:v>
                </c:pt>
                <c:pt idx="59">
                  <c:v>336.79410000000001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45D-462A-91F3-28AB2D9DD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154592"/>
        <c:axId val="75515196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'heat flux data'!$C$5</c15:sqref>
                        </c15:formulaRef>
                      </c:ext>
                    </c:extLst>
                    <c:strCache>
                      <c:ptCount val="1"/>
                      <c:pt idx="0">
                        <c:v>areaAverage(heatTransferCoeff(T)) coarseMesh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'heat flux data'!$A$6:$A$229</c15:sqref>
                        </c15:formulaRef>
                      </c:ext>
                    </c:extLst>
                    <c:numCache>
                      <c:formatCode>General</c:formatCode>
                      <c:ptCount val="224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1.5</c:v>
                      </c:pt>
                      <c:pt idx="3">
                        <c:v>2</c:v>
                      </c:pt>
                      <c:pt idx="4">
                        <c:v>2.5</c:v>
                      </c:pt>
                      <c:pt idx="5">
                        <c:v>3</c:v>
                      </c:pt>
                      <c:pt idx="6">
                        <c:v>3.5</c:v>
                      </c:pt>
                      <c:pt idx="7">
                        <c:v>4</c:v>
                      </c:pt>
                      <c:pt idx="8">
                        <c:v>4.5</c:v>
                      </c:pt>
                      <c:pt idx="9">
                        <c:v>5</c:v>
                      </c:pt>
                      <c:pt idx="10">
                        <c:v>5.5</c:v>
                      </c:pt>
                      <c:pt idx="11">
                        <c:v>6</c:v>
                      </c:pt>
                      <c:pt idx="12">
                        <c:v>6.5</c:v>
                      </c:pt>
                      <c:pt idx="13">
                        <c:v>7</c:v>
                      </c:pt>
                      <c:pt idx="14">
                        <c:v>7.5</c:v>
                      </c:pt>
                      <c:pt idx="15">
                        <c:v>8</c:v>
                      </c:pt>
                      <c:pt idx="16">
                        <c:v>8.5</c:v>
                      </c:pt>
                      <c:pt idx="17">
                        <c:v>9</c:v>
                      </c:pt>
                      <c:pt idx="18">
                        <c:v>9.5</c:v>
                      </c:pt>
                      <c:pt idx="19">
                        <c:v>10</c:v>
                      </c:pt>
                      <c:pt idx="20">
                        <c:v>12</c:v>
                      </c:pt>
                      <c:pt idx="21">
                        <c:v>14</c:v>
                      </c:pt>
                      <c:pt idx="22">
                        <c:v>16</c:v>
                      </c:pt>
                      <c:pt idx="23">
                        <c:v>18</c:v>
                      </c:pt>
                      <c:pt idx="24">
                        <c:v>20</c:v>
                      </c:pt>
                      <c:pt idx="25">
                        <c:v>22</c:v>
                      </c:pt>
                      <c:pt idx="26">
                        <c:v>24</c:v>
                      </c:pt>
                      <c:pt idx="27">
                        <c:v>26</c:v>
                      </c:pt>
                      <c:pt idx="28">
                        <c:v>28</c:v>
                      </c:pt>
                      <c:pt idx="29">
                        <c:v>30</c:v>
                      </c:pt>
                      <c:pt idx="30">
                        <c:v>35</c:v>
                      </c:pt>
                      <c:pt idx="31">
                        <c:v>40</c:v>
                      </c:pt>
                      <c:pt idx="32">
                        <c:v>45</c:v>
                      </c:pt>
                      <c:pt idx="33">
                        <c:v>50</c:v>
                      </c:pt>
                      <c:pt idx="34">
                        <c:v>55</c:v>
                      </c:pt>
                      <c:pt idx="35">
                        <c:v>60</c:v>
                      </c:pt>
                      <c:pt idx="36">
                        <c:v>65</c:v>
                      </c:pt>
                      <c:pt idx="37">
                        <c:v>70</c:v>
                      </c:pt>
                      <c:pt idx="38">
                        <c:v>75</c:v>
                      </c:pt>
                      <c:pt idx="39">
                        <c:v>80</c:v>
                      </c:pt>
                      <c:pt idx="40">
                        <c:v>85</c:v>
                      </c:pt>
                      <c:pt idx="41">
                        <c:v>90</c:v>
                      </c:pt>
                      <c:pt idx="42">
                        <c:v>95</c:v>
                      </c:pt>
                      <c:pt idx="43">
                        <c:v>100</c:v>
                      </c:pt>
                      <c:pt idx="44">
                        <c:v>105</c:v>
                      </c:pt>
                      <c:pt idx="45">
                        <c:v>110</c:v>
                      </c:pt>
                      <c:pt idx="46">
                        <c:v>115</c:v>
                      </c:pt>
                      <c:pt idx="47">
                        <c:v>120</c:v>
                      </c:pt>
                      <c:pt idx="48">
                        <c:v>125</c:v>
                      </c:pt>
                      <c:pt idx="49">
                        <c:v>130</c:v>
                      </c:pt>
                      <c:pt idx="50">
                        <c:v>135</c:v>
                      </c:pt>
                      <c:pt idx="51">
                        <c:v>140</c:v>
                      </c:pt>
                      <c:pt idx="52">
                        <c:v>145</c:v>
                      </c:pt>
                      <c:pt idx="53">
                        <c:v>150</c:v>
                      </c:pt>
                      <c:pt idx="54">
                        <c:v>155</c:v>
                      </c:pt>
                      <c:pt idx="55">
                        <c:v>160</c:v>
                      </c:pt>
                      <c:pt idx="56">
                        <c:v>165</c:v>
                      </c:pt>
                      <c:pt idx="57">
                        <c:v>170</c:v>
                      </c:pt>
                      <c:pt idx="58">
                        <c:v>175</c:v>
                      </c:pt>
                      <c:pt idx="59">
                        <c:v>180</c:v>
                      </c:pt>
                      <c:pt idx="60">
                        <c:v>185</c:v>
                      </c:pt>
                      <c:pt idx="61">
                        <c:v>190</c:v>
                      </c:pt>
                      <c:pt idx="62">
                        <c:v>195</c:v>
                      </c:pt>
                      <c:pt idx="63">
                        <c:v>200</c:v>
                      </c:pt>
                      <c:pt idx="64">
                        <c:v>205</c:v>
                      </c:pt>
                      <c:pt idx="65">
                        <c:v>210</c:v>
                      </c:pt>
                      <c:pt idx="66">
                        <c:v>215</c:v>
                      </c:pt>
                      <c:pt idx="67">
                        <c:v>220</c:v>
                      </c:pt>
                      <c:pt idx="68">
                        <c:v>225</c:v>
                      </c:pt>
                      <c:pt idx="69">
                        <c:v>230</c:v>
                      </c:pt>
                      <c:pt idx="70">
                        <c:v>235</c:v>
                      </c:pt>
                      <c:pt idx="71">
                        <c:v>240</c:v>
                      </c:pt>
                      <c:pt idx="72">
                        <c:v>245</c:v>
                      </c:pt>
                      <c:pt idx="73">
                        <c:v>250</c:v>
                      </c:pt>
                      <c:pt idx="74">
                        <c:v>255</c:v>
                      </c:pt>
                      <c:pt idx="75">
                        <c:v>260</c:v>
                      </c:pt>
                      <c:pt idx="76">
                        <c:v>265</c:v>
                      </c:pt>
                      <c:pt idx="77">
                        <c:v>270</c:v>
                      </c:pt>
                      <c:pt idx="78">
                        <c:v>275</c:v>
                      </c:pt>
                      <c:pt idx="79">
                        <c:v>280</c:v>
                      </c:pt>
                      <c:pt idx="80">
                        <c:v>285</c:v>
                      </c:pt>
                      <c:pt idx="81">
                        <c:v>290</c:v>
                      </c:pt>
                      <c:pt idx="82">
                        <c:v>295</c:v>
                      </c:pt>
                      <c:pt idx="83">
                        <c:v>300</c:v>
                      </c:pt>
                      <c:pt idx="84">
                        <c:v>305</c:v>
                      </c:pt>
                      <c:pt idx="85">
                        <c:v>310</c:v>
                      </c:pt>
                      <c:pt idx="86">
                        <c:v>315</c:v>
                      </c:pt>
                      <c:pt idx="87">
                        <c:v>320</c:v>
                      </c:pt>
                      <c:pt idx="88">
                        <c:v>325</c:v>
                      </c:pt>
                      <c:pt idx="89">
                        <c:v>330</c:v>
                      </c:pt>
                      <c:pt idx="90">
                        <c:v>335</c:v>
                      </c:pt>
                      <c:pt idx="91">
                        <c:v>340</c:v>
                      </c:pt>
                      <c:pt idx="92">
                        <c:v>345</c:v>
                      </c:pt>
                      <c:pt idx="93">
                        <c:v>350</c:v>
                      </c:pt>
                      <c:pt idx="94">
                        <c:v>355</c:v>
                      </c:pt>
                      <c:pt idx="95">
                        <c:v>360</c:v>
                      </c:pt>
                      <c:pt idx="96">
                        <c:v>365</c:v>
                      </c:pt>
                      <c:pt idx="97">
                        <c:v>370</c:v>
                      </c:pt>
                      <c:pt idx="98">
                        <c:v>375</c:v>
                      </c:pt>
                      <c:pt idx="99">
                        <c:v>380</c:v>
                      </c:pt>
                      <c:pt idx="100">
                        <c:v>385</c:v>
                      </c:pt>
                      <c:pt idx="101">
                        <c:v>390</c:v>
                      </c:pt>
                      <c:pt idx="102">
                        <c:v>395</c:v>
                      </c:pt>
                      <c:pt idx="103">
                        <c:v>400</c:v>
                      </c:pt>
                      <c:pt idx="104">
                        <c:v>405</c:v>
                      </c:pt>
                      <c:pt idx="105">
                        <c:v>410</c:v>
                      </c:pt>
                      <c:pt idx="106">
                        <c:v>415</c:v>
                      </c:pt>
                      <c:pt idx="107">
                        <c:v>420</c:v>
                      </c:pt>
                      <c:pt idx="108">
                        <c:v>425</c:v>
                      </c:pt>
                      <c:pt idx="109">
                        <c:v>430</c:v>
                      </c:pt>
                      <c:pt idx="110">
                        <c:v>435</c:v>
                      </c:pt>
                      <c:pt idx="111">
                        <c:v>440</c:v>
                      </c:pt>
                      <c:pt idx="112">
                        <c:v>445</c:v>
                      </c:pt>
                      <c:pt idx="113">
                        <c:v>450</c:v>
                      </c:pt>
                      <c:pt idx="114">
                        <c:v>455</c:v>
                      </c:pt>
                      <c:pt idx="115">
                        <c:v>460</c:v>
                      </c:pt>
                      <c:pt idx="116">
                        <c:v>465</c:v>
                      </c:pt>
                      <c:pt idx="117">
                        <c:v>470</c:v>
                      </c:pt>
                      <c:pt idx="118">
                        <c:v>475</c:v>
                      </c:pt>
                      <c:pt idx="119">
                        <c:v>480</c:v>
                      </c:pt>
                      <c:pt idx="120">
                        <c:v>485</c:v>
                      </c:pt>
                      <c:pt idx="121">
                        <c:v>490</c:v>
                      </c:pt>
                      <c:pt idx="122">
                        <c:v>495</c:v>
                      </c:pt>
                      <c:pt idx="123">
                        <c:v>500</c:v>
                      </c:pt>
                      <c:pt idx="124">
                        <c:v>505</c:v>
                      </c:pt>
                      <c:pt idx="125">
                        <c:v>510</c:v>
                      </c:pt>
                      <c:pt idx="126">
                        <c:v>515</c:v>
                      </c:pt>
                      <c:pt idx="127">
                        <c:v>520</c:v>
                      </c:pt>
                      <c:pt idx="128">
                        <c:v>525</c:v>
                      </c:pt>
                      <c:pt idx="129">
                        <c:v>530</c:v>
                      </c:pt>
                      <c:pt idx="130">
                        <c:v>535</c:v>
                      </c:pt>
                      <c:pt idx="131">
                        <c:v>540</c:v>
                      </c:pt>
                      <c:pt idx="132">
                        <c:v>545</c:v>
                      </c:pt>
                      <c:pt idx="133">
                        <c:v>550</c:v>
                      </c:pt>
                      <c:pt idx="134">
                        <c:v>555</c:v>
                      </c:pt>
                      <c:pt idx="135">
                        <c:v>560</c:v>
                      </c:pt>
                      <c:pt idx="136">
                        <c:v>565</c:v>
                      </c:pt>
                      <c:pt idx="137">
                        <c:v>570</c:v>
                      </c:pt>
                      <c:pt idx="138">
                        <c:v>575</c:v>
                      </c:pt>
                      <c:pt idx="139">
                        <c:v>580</c:v>
                      </c:pt>
                      <c:pt idx="140">
                        <c:v>585</c:v>
                      </c:pt>
                      <c:pt idx="141">
                        <c:v>590</c:v>
                      </c:pt>
                      <c:pt idx="142">
                        <c:v>595</c:v>
                      </c:pt>
                      <c:pt idx="143">
                        <c:v>600</c:v>
                      </c:pt>
                      <c:pt idx="144">
                        <c:v>605</c:v>
                      </c:pt>
                      <c:pt idx="145">
                        <c:v>610</c:v>
                      </c:pt>
                      <c:pt idx="146">
                        <c:v>615</c:v>
                      </c:pt>
                      <c:pt idx="147">
                        <c:v>620</c:v>
                      </c:pt>
                      <c:pt idx="148">
                        <c:v>625</c:v>
                      </c:pt>
                      <c:pt idx="149">
                        <c:v>630</c:v>
                      </c:pt>
                      <c:pt idx="150">
                        <c:v>635</c:v>
                      </c:pt>
                      <c:pt idx="151">
                        <c:v>640</c:v>
                      </c:pt>
                      <c:pt idx="152">
                        <c:v>645</c:v>
                      </c:pt>
                      <c:pt idx="153">
                        <c:v>650</c:v>
                      </c:pt>
                      <c:pt idx="154">
                        <c:v>655</c:v>
                      </c:pt>
                      <c:pt idx="155">
                        <c:v>660</c:v>
                      </c:pt>
                      <c:pt idx="156">
                        <c:v>665</c:v>
                      </c:pt>
                      <c:pt idx="157">
                        <c:v>670</c:v>
                      </c:pt>
                      <c:pt idx="158">
                        <c:v>675</c:v>
                      </c:pt>
                      <c:pt idx="159">
                        <c:v>680</c:v>
                      </c:pt>
                      <c:pt idx="160">
                        <c:v>685</c:v>
                      </c:pt>
                      <c:pt idx="161">
                        <c:v>690</c:v>
                      </c:pt>
                      <c:pt idx="162">
                        <c:v>695</c:v>
                      </c:pt>
                      <c:pt idx="163">
                        <c:v>700</c:v>
                      </c:pt>
                      <c:pt idx="164">
                        <c:v>705</c:v>
                      </c:pt>
                      <c:pt idx="165">
                        <c:v>710</c:v>
                      </c:pt>
                      <c:pt idx="166">
                        <c:v>715</c:v>
                      </c:pt>
                      <c:pt idx="167">
                        <c:v>720</c:v>
                      </c:pt>
                      <c:pt idx="168">
                        <c:v>725</c:v>
                      </c:pt>
                      <c:pt idx="169">
                        <c:v>730</c:v>
                      </c:pt>
                      <c:pt idx="170">
                        <c:v>735</c:v>
                      </c:pt>
                      <c:pt idx="171">
                        <c:v>740</c:v>
                      </c:pt>
                      <c:pt idx="172">
                        <c:v>745</c:v>
                      </c:pt>
                      <c:pt idx="173">
                        <c:v>750</c:v>
                      </c:pt>
                      <c:pt idx="174">
                        <c:v>755</c:v>
                      </c:pt>
                      <c:pt idx="175">
                        <c:v>760</c:v>
                      </c:pt>
                      <c:pt idx="176">
                        <c:v>765</c:v>
                      </c:pt>
                      <c:pt idx="177">
                        <c:v>770</c:v>
                      </c:pt>
                      <c:pt idx="178">
                        <c:v>775</c:v>
                      </c:pt>
                      <c:pt idx="179">
                        <c:v>780</c:v>
                      </c:pt>
                      <c:pt idx="180">
                        <c:v>785</c:v>
                      </c:pt>
                      <c:pt idx="181">
                        <c:v>790</c:v>
                      </c:pt>
                      <c:pt idx="182">
                        <c:v>795</c:v>
                      </c:pt>
                      <c:pt idx="183">
                        <c:v>800</c:v>
                      </c:pt>
                      <c:pt idx="184">
                        <c:v>805</c:v>
                      </c:pt>
                      <c:pt idx="185">
                        <c:v>810</c:v>
                      </c:pt>
                      <c:pt idx="186">
                        <c:v>815</c:v>
                      </c:pt>
                      <c:pt idx="187">
                        <c:v>820</c:v>
                      </c:pt>
                      <c:pt idx="188">
                        <c:v>825</c:v>
                      </c:pt>
                      <c:pt idx="189">
                        <c:v>830</c:v>
                      </c:pt>
                      <c:pt idx="190">
                        <c:v>835</c:v>
                      </c:pt>
                      <c:pt idx="191">
                        <c:v>840</c:v>
                      </c:pt>
                      <c:pt idx="192">
                        <c:v>845</c:v>
                      </c:pt>
                      <c:pt idx="193">
                        <c:v>850</c:v>
                      </c:pt>
                      <c:pt idx="194">
                        <c:v>855</c:v>
                      </c:pt>
                      <c:pt idx="195">
                        <c:v>860</c:v>
                      </c:pt>
                      <c:pt idx="196">
                        <c:v>865</c:v>
                      </c:pt>
                      <c:pt idx="197">
                        <c:v>870</c:v>
                      </c:pt>
                      <c:pt idx="198">
                        <c:v>875</c:v>
                      </c:pt>
                      <c:pt idx="199">
                        <c:v>880</c:v>
                      </c:pt>
                      <c:pt idx="200">
                        <c:v>885</c:v>
                      </c:pt>
                      <c:pt idx="201">
                        <c:v>890</c:v>
                      </c:pt>
                      <c:pt idx="202">
                        <c:v>895</c:v>
                      </c:pt>
                      <c:pt idx="203">
                        <c:v>900</c:v>
                      </c:pt>
                      <c:pt idx="204">
                        <c:v>905</c:v>
                      </c:pt>
                      <c:pt idx="205">
                        <c:v>910</c:v>
                      </c:pt>
                      <c:pt idx="206">
                        <c:v>915</c:v>
                      </c:pt>
                      <c:pt idx="207">
                        <c:v>920</c:v>
                      </c:pt>
                      <c:pt idx="208">
                        <c:v>925</c:v>
                      </c:pt>
                      <c:pt idx="209">
                        <c:v>930</c:v>
                      </c:pt>
                      <c:pt idx="210">
                        <c:v>935</c:v>
                      </c:pt>
                      <c:pt idx="211">
                        <c:v>940</c:v>
                      </c:pt>
                      <c:pt idx="212">
                        <c:v>945</c:v>
                      </c:pt>
                      <c:pt idx="213">
                        <c:v>950</c:v>
                      </c:pt>
                      <c:pt idx="214">
                        <c:v>955</c:v>
                      </c:pt>
                      <c:pt idx="215">
                        <c:v>960</c:v>
                      </c:pt>
                      <c:pt idx="216">
                        <c:v>965</c:v>
                      </c:pt>
                      <c:pt idx="217">
                        <c:v>970</c:v>
                      </c:pt>
                      <c:pt idx="218">
                        <c:v>975</c:v>
                      </c:pt>
                      <c:pt idx="219">
                        <c:v>980</c:v>
                      </c:pt>
                      <c:pt idx="220">
                        <c:v>985</c:v>
                      </c:pt>
                      <c:pt idx="221">
                        <c:v>990</c:v>
                      </c:pt>
                      <c:pt idx="222">
                        <c:v>995</c:v>
                      </c:pt>
                      <c:pt idx="223">
                        <c:v>1000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'heat flux data'!$C$6:$C$229</c15:sqref>
                        </c15:formulaRef>
                      </c:ext>
                    </c:extLst>
                    <c:numCache>
                      <c:formatCode>General</c:formatCode>
                      <c:ptCount val="224"/>
                      <c:pt idx="0">
                        <c:v>-75.694559999999996</c:v>
                      </c:pt>
                      <c:pt idx="1">
                        <c:v>-75.049440000000004</c:v>
                      </c:pt>
                      <c:pt idx="2">
                        <c:v>-74.421300000000002</c:v>
                      </c:pt>
                      <c:pt idx="3">
                        <c:v>-73.810199999999995</c:v>
                      </c:pt>
                      <c:pt idx="4">
                        <c:v>-73.215969999999999</c:v>
                      </c:pt>
                      <c:pt idx="5">
                        <c:v>-72.638440000000003</c:v>
                      </c:pt>
                      <c:pt idx="6">
                        <c:v>-72.07741</c:v>
                      </c:pt>
                      <c:pt idx="7">
                        <c:v>-71.532669999999996</c:v>
                      </c:pt>
                      <c:pt idx="8">
                        <c:v>-71.003990000000002</c:v>
                      </c:pt>
                      <c:pt idx="9">
                        <c:v>-70.491129999999998</c:v>
                      </c:pt>
                      <c:pt idx="10">
                        <c:v>-69.993840000000006</c:v>
                      </c:pt>
                      <c:pt idx="11">
                        <c:v>-69.511889999999994</c:v>
                      </c:pt>
                      <c:pt idx="12">
                        <c:v>-69.045019999999994</c:v>
                      </c:pt>
                      <c:pt idx="13">
                        <c:v>-68.592969999999994</c:v>
                      </c:pt>
                      <c:pt idx="14">
                        <c:v>-68.155450000000002</c:v>
                      </c:pt>
                      <c:pt idx="15">
                        <c:v>-67.732200000000006</c:v>
                      </c:pt>
                      <c:pt idx="16">
                        <c:v>-67.322890000000001</c:v>
                      </c:pt>
                      <c:pt idx="17">
                        <c:v>-66.927189999999996</c:v>
                      </c:pt>
                      <c:pt idx="18">
                        <c:v>-66.544790000000006</c:v>
                      </c:pt>
                      <c:pt idx="19">
                        <c:v>-66.175349999999995</c:v>
                      </c:pt>
                      <c:pt idx="20">
                        <c:v>-64.821079999999995</c:v>
                      </c:pt>
                      <c:pt idx="21">
                        <c:v>-63.650860000000002</c:v>
                      </c:pt>
                      <c:pt idx="22">
                        <c:v>-62.64575</c:v>
                      </c:pt>
                      <c:pt idx="23">
                        <c:v>-61.787019999999998</c:v>
                      </c:pt>
                      <c:pt idx="24">
                        <c:v>-61.057389999999998</c:v>
                      </c:pt>
                      <c:pt idx="25">
                        <c:v>-60.441209999999998</c:v>
                      </c:pt>
                      <c:pt idx="26">
                        <c:v>-59.924660000000003</c:v>
                      </c:pt>
                      <c:pt idx="27">
                        <c:v>-59.495330000000003</c:v>
                      </c:pt>
                      <c:pt idx="28">
                        <c:v>-59.142150000000001</c:v>
                      </c:pt>
                      <c:pt idx="29">
                        <c:v>-58.855379999999997</c:v>
                      </c:pt>
                      <c:pt idx="30">
                        <c:v>-58.374789999999997</c:v>
                      </c:pt>
                      <c:pt idx="31">
                        <c:v>-58.148859999999999</c:v>
                      </c:pt>
                      <c:pt idx="32">
                        <c:v>-58.098959999999998</c:v>
                      </c:pt>
                      <c:pt idx="33">
                        <c:v>-58.170409999999997</c:v>
                      </c:pt>
                      <c:pt idx="34">
                        <c:v>-58.326729999999998</c:v>
                      </c:pt>
                      <c:pt idx="35">
                        <c:v>-58.543410000000002</c:v>
                      </c:pt>
                      <c:pt idx="36">
                        <c:v>-58.80283</c:v>
                      </c:pt>
                      <c:pt idx="37">
                        <c:v>-59.08952</c:v>
                      </c:pt>
                      <c:pt idx="38">
                        <c:v>-59.38729</c:v>
                      </c:pt>
                      <c:pt idx="39">
                        <c:v>-59.679749999999999</c:v>
                      </c:pt>
                      <c:pt idx="40">
                        <c:v>-59.952390000000001</c:v>
                      </c:pt>
                      <c:pt idx="41">
                        <c:v>-60.195309999999999</c:v>
                      </c:pt>
                      <c:pt idx="42">
                        <c:v>-60.40504</c:v>
                      </c:pt>
                      <c:pt idx="43">
                        <c:v>-60.583480000000002</c:v>
                      </c:pt>
                      <c:pt idx="44">
                        <c:v>-60.736420000000003</c:v>
                      </c:pt>
                      <c:pt idx="45">
                        <c:v>-60.871259999999999</c:v>
                      </c:pt>
                      <c:pt idx="46">
                        <c:v>-60.995359999999998</c:v>
                      </c:pt>
                      <c:pt idx="47">
                        <c:v>-61.114539999999998</c:v>
                      </c:pt>
                      <c:pt idx="48">
                        <c:v>-61.232430000000001</c:v>
                      </c:pt>
                      <c:pt idx="49">
                        <c:v>-61.350769999999997</c:v>
                      </c:pt>
                      <c:pt idx="50">
                        <c:v>-61.469769999999997</c:v>
                      </c:pt>
                      <c:pt idx="51">
                        <c:v>-61.588900000000002</c:v>
                      </c:pt>
                      <c:pt idx="52">
                        <c:v>-61.707329999999999</c:v>
                      </c:pt>
                      <c:pt idx="53">
                        <c:v>-61.82423</c:v>
                      </c:pt>
                      <c:pt idx="54">
                        <c:v>-61.938989999999997</c:v>
                      </c:pt>
                      <c:pt idx="55">
                        <c:v>-62.05115</c:v>
                      </c:pt>
                      <c:pt idx="56">
                        <c:v>-62.160440000000001</c:v>
                      </c:pt>
                      <c:pt idx="57">
                        <c:v>-62.266710000000003</c:v>
                      </c:pt>
                      <c:pt idx="58">
                        <c:v>-62.369889999999998</c:v>
                      </c:pt>
                      <c:pt idx="59">
                        <c:v>-62.470019999999998</c:v>
                      </c:pt>
                      <c:pt idx="60">
                        <c:v>-62.567079999999997</c:v>
                      </c:pt>
                      <c:pt idx="61">
                        <c:v>-62.661090000000002</c:v>
                      </c:pt>
                      <c:pt idx="62">
                        <c:v>-62.752020000000002</c:v>
                      </c:pt>
                      <c:pt idx="63">
                        <c:v>-62.839860000000002</c:v>
                      </c:pt>
                      <c:pt idx="64">
                        <c:v>-62.924529999999997</c:v>
                      </c:pt>
                      <c:pt idx="65">
                        <c:v>-63.006039999999999</c:v>
                      </c:pt>
                      <c:pt idx="66">
                        <c:v>-63.084359999999997</c:v>
                      </c:pt>
                      <c:pt idx="67">
                        <c:v>-63.15943</c:v>
                      </c:pt>
                      <c:pt idx="68">
                        <c:v>-63.231209999999997</c:v>
                      </c:pt>
                      <c:pt idx="69">
                        <c:v>-63.299660000000003</c:v>
                      </c:pt>
                      <c:pt idx="70">
                        <c:v>-63.364730000000002</c:v>
                      </c:pt>
                      <c:pt idx="71">
                        <c:v>-63.426439999999999</c:v>
                      </c:pt>
                      <c:pt idx="72">
                        <c:v>-63.484769999999997</c:v>
                      </c:pt>
                      <c:pt idx="73">
                        <c:v>-63.539700000000003</c:v>
                      </c:pt>
                      <c:pt idx="74">
                        <c:v>-63.591200000000001</c:v>
                      </c:pt>
                      <c:pt idx="75">
                        <c:v>-63.639249999999997</c:v>
                      </c:pt>
                      <c:pt idx="76">
                        <c:v>-63.683799999999998</c:v>
                      </c:pt>
                      <c:pt idx="77">
                        <c:v>-63.724899999999998</c:v>
                      </c:pt>
                      <c:pt idx="78">
                        <c:v>-63.762529999999998</c:v>
                      </c:pt>
                      <c:pt idx="79">
                        <c:v>-63.796689999999998</c:v>
                      </c:pt>
                      <c:pt idx="80">
                        <c:v>-63.827379999999998</c:v>
                      </c:pt>
                      <c:pt idx="81">
                        <c:v>-63.854570000000002</c:v>
                      </c:pt>
                      <c:pt idx="82">
                        <c:v>-63.878270000000001</c:v>
                      </c:pt>
                      <c:pt idx="83">
                        <c:v>-63.898429999999998</c:v>
                      </c:pt>
                      <c:pt idx="84">
                        <c:v>-63.915109999999999</c:v>
                      </c:pt>
                      <c:pt idx="85">
                        <c:v>-63.9283</c:v>
                      </c:pt>
                      <c:pt idx="86">
                        <c:v>-63.938009999999998</c:v>
                      </c:pt>
                      <c:pt idx="87">
                        <c:v>-63.944220000000001</c:v>
                      </c:pt>
                      <c:pt idx="88">
                        <c:v>-63.946959999999997</c:v>
                      </c:pt>
                      <c:pt idx="89">
                        <c:v>-63.946210000000001</c:v>
                      </c:pt>
                      <c:pt idx="90">
                        <c:v>-63.942</c:v>
                      </c:pt>
                      <c:pt idx="91">
                        <c:v>-63.934289999999997</c:v>
                      </c:pt>
                      <c:pt idx="92">
                        <c:v>-63.923160000000003</c:v>
                      </c:pt>
                      <c:pt idx="93">
                        <c:v>-63.9086</c:v>
                      </c:pt>
                      <c:pt idx="94">
                        <c:v>-63.890650000000001</c:v>
                      </c:pt>
                      <c:pt idx="95">
                        <c:v>-63.869300000000003</c:v>
                      </c:pt>
                      <c:pt idx="96">
                        <c:v>-63.844589999999997</c:v>
                      </c:pt>
                      <c:pt idx="97">
                        <c:v>-63.816540000000003</c:v>
                      </c:pt>
                      <c:pt idx="98">
                        <c:v>-63.785170000000001</c:v>
                      </c:pt>
                      <c:pt idx="99">
                        <c:v>-63.750500000000002</c:v>
                      </c:pt>
                      <c:pt idx="100">
                        <c:v>-63.712530000000001</c:v>
                      </c:pt>
                      <c:pt idx="101">
                        <c:v>-63.671340000000001</c:v>
                      </c:pt>
                      <c:pt idx="102">
                        <c:v>-63.626950000000001</c:v>
                      </c:pt>
                      <c:pt idx="103">
                        <c:v>-63.579389999999997</c:v>
                      </c:pt>
                      <c:pt idx="104">
                        <c:v>-63.528680000000001</c:v>
                      </c:pt>
                      <c:pt idx="105">
                        <c:v>-63.474870000000003</c:v>
                      </c:pt>
                      <c:pt idx="106">
                        <c:v>-63.417969999999997</c:v>
                      </c:pt>
                      <c:pt idx="107">
                        <c:v>-63.358020000000003</c:v>
                      </c:pt>
                      <c:pt idx="108">
                        <c:v>-63.295059999999999</c:v>
                      </c:pt>
                      <c:pt idx="109">
                        <c:v>-63.229120000000002</c:v>
                      </c:pt>
                      <c:pt idx="110">
                        <c:v>-63.160200000000003</c:v>
                      </c:pt>
                      <c:pt idx="111">
                        <c:v>-63.088389999999997</c:v>
                      </c:pt>
                      <c:pt idx="112">
                        <c:v>-63.013730000000002</c:v>
                      </c:pt>
                      <c:pt idx="113">
                        <c:v>-62.936250000000001</c:v>
                      </c:pt>
                      <c:pt idx="114">
                        <c:v>-62.855989999999998</c:v>
                      </c:pt>
                      <c:pt idx="115">
                        <c:v>-62.77299</c:v>
                      </c:pt>
                      <c:pt idx="116">
                        <c:v>-62.687289999999997</c:v>
                      </c:pt>
                      <c:pt idx="117">
                        <c:v>-62.598930000000003</c:v>
                      </c:pt>
                      <c:pt idx="118">
                        <c:v>-62.507950000000001</c:v>
                      </c:pt>
                      <c:pt idx="119">
                        <c:v>-62.414400000000001</c:v>
                      </c:pt>
                      <c:pt idx="120">
                        <c:v>-62.318309999999997</c:v>
                      </c:pt>
                      <c:pt idx="121">
                        <c:v>-62.219729999999998</c:v>
                      </c:pt>
                      <c:pt idx="122">
                        <c:v>-62.118650000000002</c:v>
                      </c:pt>
                      <c:pt idx="123">
                        <c:v>-62.015189999999997</c:v>
                      </c:pt>
                      <c:pt idx="124">
                        <c:v>-61.909379999999999</c:v>
                      </c:pt>
                      <c:pt idx="125">
                        <c:v>-61.801259999999999</c:v>
                      </c:pt>
                      <c:pt idx="126">
                        <c:v>-61.69088</c:v>
                      </c:pt>
                      <c:pt idx="127">
                        <c:v>-61.578279999999999</c:v>
                      </c:pt>
                      <c:pt idx="128">
                        <c:v>-61.463509999999999</c:v>
                      </c:pt>
                      <c:pt idx="129">
                        <c:v>-61.346589999999999</c:v>
                      </c:pt>
                      <c:pt idx="130">
                        <c:v>-61.227589999999999</c:v>
                      </c:pt>
                      <c:pt idx="131">
                        <c:v>-61.106540000000003</c:v>
                      </c:pt>
                      <c:pt idx="132">
                        <c:v>-60.98348</c:v>
                      </c:pt>
                      <c:pt idx="133">
                        <c:v>-60.858460000000001</c:v>
                      </c:pt>
                      <c:pt idx="134">
                        <c:v>-60.73151</c:v>
                      </c:pt>
                      <c:pt idx="135">
                        <c:v>-60.602690000000003</c:v>
                      </c:pt>
                      <c:pt idx="136">
                        <c:v>-60.471989999999998</c:v>
                      </c:pt>
                      <c:pt idx="137">
                        <c:v>-60.33952</c:v>
                      </c:pt>
                      <c:pt idx="138">
                        <c:v>-60.205309999999997</c:v>
                      </c:pt>
                      <c:pt idx="139">
                        <c:v>-60.069400000000002</c:v>
                      </c:pt>
                      <c:pt idx="140">
                        <c:v>-59.931840000000001</c:v>
                      </c:pt>
                      <c:pt idx="141">
                        <c:v>-59.792659999999998</c:v>
                      </c:pt>
                      <c:pt idx="142">
                        <c:v>-59.651899999999998</c:v>
                      </c:pt>
                      <c:pt idx="143">
                        <c:v>-59.509599999999999</c:v>
                      </c:pt>
                      <c:pt idx="144">
                        <c:v>-59.365819999999999</c:v>
                      </c:pt>
                      <c:pt idx="145">
                        <c:v>-59.220579999999998</c:v>
                      </c:pt>
                      <c:pt idx="146">
                        <c:v>-59.073929999999997</c:v>
                      </c:pt>
                      <c:pt idx="147">
                        <c:v>-58.925910000000002</c:v>
                      </c:pt>
                      <c:pt idx="148">
                        <c:v>-58.77655</c:v>
                      </c:pt>
                      <c:pt idx="149">
                        <c:v>-58.625909999999998</c:v>
                      </c:pt>
                      <c:pt idx="150">
                        <c:v>-58.47401</c:v>
                      </c:pt>
                      <c:pt idx="151">
                        <c:v>-58.320889999999999</c:v>
                      </c:pt>
                      <c:pt idx="152">
                        <c:v>-58.166609999999999</c:v>
                      </c:pt>
                      <c:pt idx="153">
                        <c:v>-58.011180000000003</c:v>
                      </c:pt>
                      <c:pt idx="154">
                        <c:v>-57.854649999999999</c:v>
                      </c:pt>
                      <c:pt idx="155">
                        <c:v>-57.697020000000002</c:v>
                      </c:pt>
                      <c:pt idx="156">
                        <c:v>-57.53837</c:v>
                      </c:pt>
                      <c:pt idx="157">
                        <c:v>-57.378749999999997</c:v>
                      </c:pt>
                      <c:pt idx="158">
                        <c:v>-57.218179999999997</c:v>
                      </c:pt>
                      <c:pt idx="159">
                        <c:v>-57.056690000000003</c:v>
                      </c:pt>
                      <c:pt idx="160">
                        <c:v>-56.89432</c:v>
                      </c:pt>
                      <c:pt idx="161">
                        <c:v>-56.731099999999998</c:v>
                      </c:pt>
                      <c:pt idx="162">
                        <c:v>-56.567070000000001</c:v>
                      </c:pt>
                      <c:pt idx="163">
                        <c:v>-56.402250000000002</c:v>
                      </c:pt>
                      <c:pt idx="164">
                        <c:v>-56.236690000000003</c:v>
                      </c:pt>
                      <c:pt idx="165">
                        <c:v>-56.070410000000003</c:v>
                      </c:pt>
                      <c:pt idx="166">
                        <c:v>-55.903449999999999</c:v>
                      </c:pt>
                      <c:pt idx="167">
                        <c:v>-55.73583</c:v>
                      </c:pt>
                      <c:pt idx="168">
                        <c:v>-55.567590000000003</c:v>
                      </c:pt>
                      <c:pt idx="169">
                        <c:v>-55.398760000000003</c:v>
                      </c:pt>
                      <c:pt idx="170">
                        <c:v>-55.229370000000003</c:v>
                      </c:pt>
                      <c:pt idx="171">
                        <c:v>-55.059449999999998</c:v>
                      </c:pt>
                      <c:pt idx="172">
                        <c:v>-54.889020000000002</c:v>
                      </c:pt>
                      <c:pt idx="173">
                        <c:v>-54.718119999999999</c:v>
                      </c:pt>
                      <c:pt idx="174">
                        <c:v>-54.546770000000002</c:v>
                      </c:pt>
                      <c:pt idx="175">
                        <c:v>-54.375</c:v>
                      </c:pt>
                      <c:pt idx="176">
                        <c:v>-54.202849999999998</c:v>
                      </c:pt>
                      <c:pt idx="177">
                        <c:v>-54.030320000000003</c:v>
                      </c:pt>
                      <c:pt idx="178">
                        <c:v>-53.857460000000003</c:v>
                      </c:pt>
                      <c:pt idx="179">
                        <c:v>-53.684289999999997</c:v>
                      </c:pt>
                      <c:pt idx="180">
                        <c:v>-53.510829999999999</c:v>
                      </c:pt>
                      <c:pt idx="181">
                        <c:v>-53.3371</c:v>
                      </c:pt>
                      <c:pt idx="182">
                        <c:v>-53.163139999999999</c:v>
                      </c:pt>
                      <c:pt idx="183">
                        <c:v>-52.988959999999999</c:v>
                      </c:pt>
                      <c:pt idx="184">
                        <c:v>-52.814549999999997</c:v>
                      </c:pt>
                      <c:pt idx="185">
                        <c:v>-52.64</c:v>
                      </c:pt>
                      <c:pt idx="186">
                        <c:v>-52.465299999999999</c:v>
                      </c:pt>
                      <c:pt idx="187">
                        <c:v>-52.290480000000002</c:v>
                      </c:pt>
                      <c:pt idx="188">
                        <c:v>-52.115569999999998</c:v>
                      </c:pt>
                      <c:pt idx="189">
                        <c:v>-51.940570000000001</c:v>
                      </c:pt>
                      <c:pt idx="190">
                        <c:v>-51.765520000000002</c:v>
                      </c:pt>
                      <c:pt idx="191">
                        <c:v>-51.590429999999998</c:v>
                      </c:pt>
                      <c:pt idx="192">
                        <c:v>-51.415320000000001</c:v>
                      </c:pt>
                      <c:pt idx="193">
                        <c:v>-51.240209999999998</c:v>
                      </c:pt>
                      <c:pt idx="194">
                        <c:v>-51.065109999999997</c:v>
                      </c:pt>
                      <c:pt idx="195">
                        <c:v>-50.890059999999998</c:v>
                      </c:pt>
                      <c:pt idx="196">
                        <c:v>-50.715060000000001</c:v>
                      </c:pt>
                      <c:pt idx="197">
                        <c:v>-50.540129999999998</c:v>
                      </c:pt>
                      <c:pt idx="198">
                        <c:v>-50.365299999999998</c:v>
                      </c:pt>
                      <c:pt idx="199">
                        <c:v>-50.190579999999997</c:v>
                      </c:pt>
                      <c:pt idx="200">
                        <c:v>-50.015970000000003</c:v>
                      </c:pt>
                      <c:pt idx="201">
                        <c:v>-49.84151</c:v>
                      </c:pt>
                      <c:pt idx="202">
                        <c:v>-49.667209999999997</c:v>
                      </c:pt>
                      <c:pt idx="203">
                        <c:v>-49.493079999999999</c:v>
                      </c:pt>
                      <c:pt idx="204">
                        <c:v>-49.319139999999997</c:v>
                      </c:pt>
                      <c:pt idx="205">
                        <c:v>-49.145400000000002</c:v>
                      </c:pt>
                      <c:pt idx="206">
                        <c:v>-48.971870000000003</c:v>
                      </c:pt>
                      <c:pt idx="207">
                        <c:v>-48.798580000000001</c:v>
                      </c:pt>
                      <c:pt idx="208">
                        <c:v>-48.625529999999998</c:v>
                      </c:pt>
                      <c:pt idx="209">
                        <c:v>-48.452739999999999</c:v>
                      </c:pt>
                      <c:pt idx="210">
                        <c:v>-48.280209999999997</c:v>
                      </c:pt>
                      <c:pt idx="211">
                        <c:v>-48.107979999999998</c:v>
                      </c:pt>
                      <c:pt idx="212">
                        <c:v>-47.936030000000002</c:v>
                      </c:pt>
                      <c:pt idx="213">
                        <c:v>-47.764400000000002</c:v>
                      </c:pt>
                      <c:pt idx="214">
                        <c:v>-47.59308</c:v>
                      </c:pt>
                      <c:pt idx="215">
                        <c:v>-47.422089999999997</c:v>
                      </c:pt>
                      <c:pt idx="216">
                        <c:v>-47.251440000000002</c:v>
                      </c:pt>
                      <c:pt idx="217">
                        <c:v>-47.081150000000001</c:v>
                      </c:pt>
                      <c:pt idx="218">
                        <c:v>-46.91122</c:v>
                      </c:pt>
                      <c:pt idx="219">
                        <c:v>-46.741660000000003</c:v>
                      </c:pt>
                      <c:pt idx="220">
                        <c:v>-46.572490000000002</c:v>
                      </c:pt>
                      <c:pt idx="221">
                        <c:v>-46.403709999999997</c:v>
                      </c:pt>
                      <c:pt idx="222">
                        <c:v>-46.235329999999998</c:v>
                      </c:pt>
                      <c:pt idx="223">
                        <c:v>-46.067360000000001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C45D-462A-91F3-28AB2D9DD0DA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2"/>
          <c:order val="2"/>
          <c:tx>
            <c:strRef>
              <c:f>'heat flux data'!$D$5</c:f>
              <c:strCache>
                <c:ptCount val="1"/>
                <c:pt idx="0">
                  <c:v>areaAverage(heatTransferCoeff(T)) CoarseMesh + Roundoff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'heat flux data'!$A$6:$A$229</c:f>
              <c:numCache>
                <c:formatCode>General</c:formatCode>
                <c:ptCount val="22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12</c:v>
                </c:pt>
                <c:pt idx="21">
                  <c:v>14</c:v>
                </c:pt>
                <c:pt idx="22">
                  <c:v>16</c:v>
                </c:pt>
                <c:pt idx="23">
                  <c:v>18</c:v>
                </c:pt>
                <c:pt idx="24">
                  <c:v>20</c:v>
                </c:pt>
                <c:pt idx="25">
                  <c:v>22</c:v>
                </c:pt>
                <c:pt idx="26">
                  <c:v>24</c:v>
                </c:pt>
                <c:pt idx="27">
                  <c:v>26</c:v>
                </c:pt>
                <c:pt idx="28">
                  <c:v>28</c:v>
                </c:pt>
                <c:pt idx="29">
                  <c:v>30</c:v>
                </c:pt>
                <c:pt idx="30">
                  <c:v>35</c:v>
                </c:pt>
                <c:pt idx="31">
                  <c:v>40</c:v>
                </c:pt>
                <c:pt idx="32">
                  <c:v>45</c:v>
                </c:pt>
                <c:pt idx="33">
                  <c:v>50</c:v>
                </c:pt>
                <c:pt idx="34">
                  <c:v>55</c:v>
                </c:pt>
                <c:pt idx="35">
                  <c:v>60</c:v>
                </c:pt>
                <c:pt idx="36">
                  <c:v>65</c:v>
                </c:pt>
                <c:pt idx="37">
                  <c:v>70</c:v>
                </c:pt>
                <c:pt idx="38">
                  <c:v>75</c:v>
                </c:pt>
                <c:pt idx="39">
                  <c:v>80</c:v>
                </c:pt>
                <c:pt idx="40">
                  <c:v>85</c:v>
                </c:pt>
                <c:pt idx="41">
                  <c:v>90</c:v>
                </c:pt>
                <c:pt idx="42">
                  <c:v>95</c:v>
                </c:pt>
                <c:pt idx="43">
                  <c:v>100</c:v>
                </c:pt>
                <c:pt idx="44">
                  <c:v>105</c:v>
                </c:pt>
                <c:pt idx="45">
                  <c:v>110</c:v>
                </c:pt>
                <c:pt idx="46">
                  <c:v>115</c:v>
                </c:pt>
                <c:pt idx="47">
                  <c:v>120</c:v>
                </c:pt>
                <c:pt idx="48">
                  <c:v>125</c:v>
                </c:pt>
                <c:pt idx="49">
                  <c:v>130</c:v>
                </c:pt>
                <c:pt idx="50">
                  <c:v>135</c:v>
                </c:pt>
                <c:pt idx="51">
                  <c:v>140</c:v>
                </c:pt>
                <c:pt idx="52">
                  <c:v>145</c:v>
                </c:pt>
                <c:pt idx="53">
                  <c:v>150</c:v>
                </c:pt>
                <c:pt idx="54">
                  <c:v>155</c:v>
                </c:pt>
                <c:pt idx="55">
                  <c:v>160</c:v>
                </c:pt>
                <c:pt idx="56">
                  <c:v>165</c:v>
                </c:pt>
                <c:pt idx="57">
                  <c:v>170</c:v>
                </c:pt>
                <c:pt idx="58">
                  <c:v>175</c:v>
                </c:pt>
                <c:pt idx="59">
                  <c:v>180</c:v>
                </c:pt>
                <c:pt idx="60">
                  <c:v>185</c:v>
                </c:pt>
                <c:pt idx="61">
                  <c:v>190</c:v>
                </c:pt>
                <c:pt idx="62">
                  <c:v>195</c:v>
                </c:pt>
                <c:pt idx="63">
                  <c:v>200</c:v>
                </c:pt>
                <c:pt idx="64">
                  <c:v>205</c:v>
                </c:pt>
                <c:pt idx="65">
                  <c:v>210</c:v>
                </c:pt>
                <c:pt idx="66">
                  <c:v>215</c:v>
                </c:pt>
                <c:pt idx="67">
                  <c:v>220</c:v>
                </c:pt>
                <c:pt idx="68">
                  <c:v>225</c:v>
                </c:pt>
                <c:pt idx="69">
                  <c:v>230</c:v>
                </c:pt>
                <c:pt idx="70">
                  <c:v>235</c:v>
                </c:pt>
                <c:pt idx="71">
                  <c:v>240</c:v>
                </c:pt>
                <c:pt idx="72">
                  <c:v>245</c:v>
                </c:pt>
                <c:pt idx="73">
                  <c:v>250</c:v>
                </c:pt>
                <c:pt idx="74">
                  <c:v>255</c:v>
                </c:pt>
                <c:pt idx="75">
                  <c:v>260</c:v>
                </c:pt>
                <c:pt idx="76">
                  <c:v>265</c:v>
                </c:pt>
                <c:pt idx="77">
                  <c:v>270</c:v>
                </c:pt>
                <c:pt idx="78">
                  <c:v>275</c:v>
                </c:pt>
                <c:pt idx="79">
                  <c:v>280</c:v>
                </c:pt>
                <c:pt idx="80">
                  <c:v>285</c:v>
                </c:pt>
                <c:pt idx="81">
                  <c:v>290</c:v>
                </c:pt>
                <c:pt idx="82">
                  <c:v>295</c:v>
                </c:pt>
                <c:pt idx="83">
                  <c:v>300</c:v>
                </c:pt>
                <c:pt idx="84">
                  <c:v>305</c:v>
                </c:pt>
                <c:pt idx="85">
                  <c:v>310</c:v>
                </c:pt>
                <c:pt idx="86">
                  <c:v>315</c:v>
                </c:pt>
                <c:pt idx="87">
                  <c:v>320</c:v>
                </c:pt>
                <c:pt idx="88">
                  <c:v>325</c:v>
                </c:pt>
                <c:pt idx="89">
                  <c:v>330</c:v>
                </c:pt>
                <c:pt idx="90">
                  <c:v>335</c:v>
                </c:pt>
                <c:pt idx="91">
                  <c:v>340</c:v>
                </c:pt>
                <c:pt idx="92">
                  <c:v>345</c:v>
                </c:pt>
                <c:pt idx="93">
                  <c:v>350</c:v>
                </c:pt>
                <c:pt idx="94">
                  <c:v>355</c:v>
                </c:pt>
                <c:pt idx="95">
                  <c:v>360</c:v>
                </c:pt>
                <c:pt idx="96">
                  <c:v>365</c:v>
                </c:pt>
                <c:pt idx="97">
                  <c:v>370</c:v>
                </c:pt>
                <c:pt idx="98">
                  <c:v>375</c:v>
                </c:pt>
                <c:pt idx="99">
                  <c:v>380</c:v>
                </c:pt>
                <c:pt idx="100">
                  <c:v>385</c:v>
                </c:pt>
                <c:pt idx="101">
                  <c:v>390</c:v>
                </c:pt>
                <c:pt idx="102">
                  <c:v>395</c:v>
                </c:pt>
                <c:pt idx="103">
                  <c:v>400</c:v>
                </c:pt>
                <c:pt idx="104">
                  <c:v>405</c:v>
                </c:pt>
                <c:pt idx="105">
                  <c:v>410</c:v>
                </c:pt>
                <c:pt idx="106">
                  <c:v>415</c:v>
                </c:pt>
                <c:pt idx="107">
                  <c:v>420</c:v>
                </c:pt>
                <c:pt idx="108">
                  <c:v>425</c:v>
                </c:pt>
                <c:pt idx="109">
                  <c:v>430</c:v>
                </c:pt>
                <c:pt idx="110">
                  <c:v>435</c:v>
                </c:pt>
                <c:pt idx="111">
                  <c:v>440</c:v>
                </c:pt>
                <c:pt idx="112">
                  <c:v>445</c:v>
                </c:pt>
                <c:pt idx="113">
                  <c:v>450</c:v>
                </c:pt>
                <c:pt idx="114">
                  <c:v>455</c:v>
                </c:pt>
                <c:pt idx="115">
                  <c:v>460</c:v>
                </c:pt>
                <c:pt idx="116">
                  <c:v>465</c:v>
                </c:pt>
                <c:pt idx="117">
                  <c:v>470</c:v>
                </c:pt>
                <c:pt idx="118">
                  <c:v>475</c:v>
                </c:pt>
                <c:pt idx="119">
                  <c:v>480</c:v>
                </c:pt>
                <c:pt idx="120">
                  <c:v>485</c:v>
                </c:pt>
                <c:pt idx="121">
                  <c:v>490</c:v>
                </c:pt>
                <c:pt idx="122">
                  <c:v>495</c:v>
                </c:pt>
                <c:pt idx="123">
                  <c:v>500</c:v>
                </c:pt>
                <c:pt idx="124">
                  <c:v>505</c:v>
                </c:pt>
                <c:pt idx="125">
                  <c:v>510</c:v>
                </c:pt>
                <c:pt idx="126">
                  <c:v>515</c:v>
                </c:pt>
                <c:pt idx="127">
                  <c:v>520</c:v>
                </c:pt>
                <c:pt idx="128">
                  <c:v>525</c:v>
                </c:pt>
                <c:pt idx="129">
                  <c:v>530</c:v>
                </c:pt>
                <c:pt idx="130">
                  <c:v>535</c:v>
                </c:pt>
                <c:pt idx="131">
                  <c:v>540</c:v>
                </c:pt>
                <c:pt idx="132">
                  <c:v>545</c:v>
                </c:pt>
                <c:pt idx="133">
                  <c:v>550</c:v>
                </c:pt>
                <c:pt idx="134">
                  <c:v>555</c:v>
                </c:pt>
                <c:pt idx="135">
                  <c:v>560</c:v>
                </c:pt>
                <c:pt idx="136">
                  <c:v>565</c:v>
                </c:pt>
                <c:pt idx="137">
                  <c:v>570</c:v>
                </c:pt>
                <c:pt idx="138">
                  <c:v>575</c:v>
                </c:pt>
                <c:pt idx="139">
                  <c:v>580</c:v>
                </c:pt>
                <c:pt idx="140">
                  <c:v>585</c:v>
                </c:pt>
                <c:pt idx="141">
                  <c:v>590</c:v>
                </c:pt>
                <c:pt idx="142">
                  <c:v>595</c:v>
                </c:pt>
                <c:pt idx="143">
                  <c:v>600</c:v>
                </c:pt>
                <c:pt idx="144">
                  <c:v>605</c:v>
                </c:pt>
                <c:pt idx="145">
                  <c:v>610</c:v>
                </c:pt>
                <c:pt idx="146">
                  <c:v>615</c:v>
                </c:pt>
                <c:pt idx="147">
                  <c:v>620</c:v>
                </c:pt>
                <c:pt idx="148">
                  <c:v>625</c:v>
                </c:pt>
                <c:pt idx="149">
                  <c:v>630</c:v>
                </c:pt>
                <c:pt idx="150">
                  <c:v>635</c:v>
                </c:pt>
                <c:pt idx="151">
                  <c:v>640</c:v>
                </c:pt>
                <c:pt idx="152">
                  <c:v>645</c:v>
                </c:pt>
                <c:pt idx="153">
                  <c:v>650</c:v>
                </c:pt>
                <c:pt idx="154">
                  <c:v>655</c:v>
                </c:pt>
                <c:pt idx="155">
                  <c:v>660</c:v>
                </c:pt>
                <c:pt idx="156">
                  <c:v>665</c:v>
                </c:pt>
                <c:pt idx="157">
                  <c:v>670</c:v>
                </c:pt>
                <c:pt idx="158">
                  <c:v>675</c:v>
                </c:pt>
                <c:pt idx="159">
                  <c:v>680</c:v>
                </c:pt>
                <c:pt idx="160">
                  <c:v>685</c:v>
                </c:pt>
                <c:pt idx="161">
                  <c:v>690</c:v>
                </c:pt>
                <c:pt idx="162">
                  <c:v>695</c:v>
                </c:pt>
                <c:pt idx="163">
                  <c:v>700</c:v>
                </c:pt>
                <c:pt idx="164">
                  <c:v>705</c:v>
                </c:pt>
                <c:pt idx="165">
                  <c:v>710</c:v>
                </c:pt>
                <c:pt idx="166">
                  <c:v>715</c:v>
                </c:pt>
                <c:pt idx="167">
                  <c:v>720</c:v>
                </c:pt>
                <c:pt idx="168">
                  <c:v>725</c:v>
                </c:pt>
                <c:pt idx="169">
                  <c:v>730</c:v>
                </c:pt>
                <c:pt idx="170">
                  <c:v>735</c:v>
                </c:pt>
                <c:pt idx="171">
                  <c:v>740</c:v>
                </c:pt>
                <c:pt idx="172">
                  <c:v>745</c:v>
                </c:pt>
                <c:pt idx="173">
                  <c:v>750</c:v>
                </c:pt>
                <c:pt idx="174">
                  <c:v>755</c:v>
                </c:pt>
                <c:pt idx="175">
                  <c:v>760</c:v>
                </c:pt>
                <c:pt idx="176">
                  <c:v>765</c:v>
                </c:pt>
                <c:pt idx="177">
                  <c:v>770</c:v>
                </c:pt>
                <c:pt idx="178">
                  <c:v>775</c:v>
                </c:pt>
                <c:pt idx="179">
                  <c:v>780</c:v>
                </c:pt>
                <c:pt idx="180">
                  <c:v>785</c:v>
                </c:pt>
                <c:pt idx="181">
                  <c:v>790</c:v>
                </c:pt>
                <c:pt idx="182">
                  <c:v>795</c:v>
                </c:pt>
                <c:pt idx="183">
                  <c:v>800</c:v>
                </c:pt>
                <c:pt idx="184">
                  <c:v>805</c:v>
                </c:pt>
                <c:pt idx="185">
                  <c:v>810</c:v>
                </c:pt>
                <c:pt idx="186">
                  <c:v>815</c:v>
                </c:pt>
                <c:pt idx="187">
                  <c:v>820</c:v>
                </c:pt>
                <c:pt idx="188">
                  <c:v>825</c:v>
                </c:pt>
                <c:pt idx="189">
                  <c:v>830</c:v>
                </c:pt>
                <c:pt idx="190">
                  <c:v>835</c:v>
                </c:pt>
                <c:pt idx="191">
                  <c:v>840</c:v>
                </c:pt>
                <c:pt idx="192">
                  <c:v>845</c:v>
                </c:pt>
                <c:pt idx="193">
                  <c:v>850</c:v>
                </c:pt>
                <c:pt idx="194">
                  <c:v>855</c:v>
                </c:pt>
                <c:pt idx="195">
                  <c:v>860</c:v>
                </c:pt>
                <c:pt idx="196">
                  <c:v>865</c:v>
                </c:pt>
                <c:pt idx="197">
                  <c:v>870</c:v>
                </c:pt>
                <c:pt idx="198">
                  <c:v>875</c:v>
                </c:pt>
                <c:pt idx="199">
                  <c:v>880</c:v>
                </c:pt>
                <c:pt idx="200">
                  <c:v>885</c:v>
                </c:pt>
                <c:pt idx="201">
                  <c:v>890</c:v>
                </c:pt>
                <c:pt idx="202">
                  <c:v>895</c:v>
                </c:pt>
                <c:pt idx="203">
                  <c:v>900</c:v>
                </c:pt>
                <c:pt idx="204">
                  <c:v>905</c:v>
                </c:pt>
                <c:pt idx="205">
                  <c:v>910</c:v>
                </c:pt>
                <c:pt idx="206">
                  <c:v>915</c:v>
                </c:pt>
                <c:pt idx="207">
                  <c:v>920</c:v>
                </c:pt>
                <c:pt idx="208">
                  <c:v>925</c:v>
                </c:pt>
                <c:pt idx="209">
                  <c:v>930</c:v>
                </c:pt>
                <c:pt idx="210">
                  <c:v>935</c:v>
                </c:pt>
                <c:pt idx="211">
                  <c:v>940</c:v>
                </c:pt>
                <c:pt idx="212">
                  <c:v>945</c:v>
                </c:pt>
                <c:pt idx="213">
                  <c:v>950</c:v>
                </c:pt>
                <c:pt idx="214">
                  <c:v>955</c:v>
                </c:pt>
                <c:pt idx="215">
                  <c:v>960</c:v>
                </c:pt>
                <c:pt idx="216">
                  <c:v>965</c:v>
                </c:pt>
                <c:pt idx="217">
                  <c:v>970</c:v>
                </c:pt>
                <c:pt idx="218">
                  <c:v>975</c:v>
                </c:pt>
                <c:pt idx="219">
                  <c:v>980</c:v>
                </c:pt>
                <c:pt idx="220">
                  <c:v>985</c:v>
                </c:pt>
                <c:pt idx="221">
                  <c:v>990</c:v>
                </c:pt>
                <c:pt idx="222">
                  <c:v>995</c:v>
                </c:pt>
                <c:pt idx="223">
                  <c:v>1000</c:v>
                </c:pt>
              </c:numCache>
            </c:numRef>
          </c:xVal>
          <c:yVal>
            <c:numRef>
              <c:f>'heat flux data'!$D$6:$D$229</c:f>
              <c:numCache>
                <c:formatCode>General</c:formatCode>
                <c:ptCount val="224"/>
                <c:pt idx="0">
                  <c:v>75.694559999999996</c:v>
                </c:pt>
                <c:pt idx="1">
                  <c:v>75.049440000000004</c:v>
                </c:pt>
                <c:pt idx="2">
                  <c:v>74.421300000000002</c:v>
                </c:pt>
                <c:pt idx="3">
                  <c:v>73.810199999999995</c:v>
                </c:pt>
                <c:pt idx="4">
                  <c:v>73.215969999999999</c:v>
                </c:pt>
                <c:pt idx="5">
                  <c:v>72.638440000000003</c:v>
                </c:pt>
                <c:pt idx="6">
                  <c:v>72.07741</c:v>
                </c:pt>
                <c:pt idx="7">
                  <c:v>71.532669999999996</c:v>
                </c:pt>
                <c:pt idx="8">
                  <c:v>71.003990000000002</c:v>
                </c:pt>
                <c:pt idx="9">
                  <c:v>70.491129999999998</c:v>
                </c:pt>
                <c:pt idx="10">
                  <c:v>69.993840000000006</c:v>
                </c:pt>
                <c:pt idx="11">
                  <c:v>69.511889999999994</c:v>
                </c:pt>
                <c:pt idx="12">
                  <c:v>69.045019999999994</c:v>
                </c:pt>
                <c:pt idx="13">
                  <c:v>68.592969999999994</c:v>
                </c:pt>
                <c:pt idx="14">
                  <c:v>68.155450000000002</c:v>
                </c:pt>
                <c:pt idx="15">
                  <c:v>67.732200000000006</c:v>
                </c:pt>
                <c:pt idx="16">
                  <c:v>67.322890000000001</c:v>
                </c:pt>
                <c:pt idx="17">
                  <c:v>66.927189999999996</c:v>
                </c:pt>
                <c:pt idx="18">
                  <c:v>66.544790000000006</c:v>
                </c:pt>
                <c:pt idx="19">
                  <c:v>66.175349999999995</c:v>
                </c:pt>
                <c:pt idx="20">
                  <c:v>64.821079999999995</c:v>
                </c:pt>
                <c:pt idx="21">
                  <c:v>63.650860000000002</c:v>
                </c:pt>
                <c:pt idx="22">
                  <c:v>62.64575</c:v>
                </c:pt>
                <c:pt idx="23">
                  <c:v>61.787019999999998</c:v>
                </c:pt>
                <c:pt idx="24">
                  <c:v>61.057389999999998</c:v>
                </c:pt>
                <c:pt idx="25">
                  <c:v>60.441209999999998</c:v>
                </c:pt>
                <c:pt idx="26">
                  <c:v>59.924660000000003</c:v>
                </c:pt>
                <c:pt idx="27">
                  <c:v>59.495330000000003</c:v>
                </c:pt>
                <c:pt idx="28">
                  <c:v>59.142150000000001</c:v>
                </c:pt>
                <c:pt idx="29">
                  <c:v>58.855379999999997</c:v>
                </c:pt>
                <c:pt idx="30">
                  <c:v>58.374789999999997</c:v>
                </c:pt>
                <c:pt idx="31">
                  <c:v>58.148859999999999</c:v>
                </c:pt>
                <c:pt idx="32">
                  <c:v>58.098959999999998</c:v>
                </c:pt>
                <c:pt idx="33">
                  <c:v>58.170409999999997</c:v>
                </c:pt>
                <c:pt idx="34">
                  <c:v>58.326729999999998</c:v>
                </c:pt>
                <c:pt idx="35">
                  <c:v>58.543410000000002</c:v>
                </c:pt>
                <c:pt idx="36">
                  <c:v>58.80283</c:v>
                </c:pt>
                <c:pt idx="37">
                  <c:v>59.08952</c:v>
                </c:pt>
                <c:pt idx="38">
                  <c:v>59.38729</c:v>
                </c:pt>
                <c:pt idx="39">
                  <c:v>59.679749999999999</c:v>
                </c:pt>
                <c:pt idx="40">
                  <c:v>59.952390000000001</c:v>
                </c:pt>
                <c:pt idx="41">
                  <c:v>60.195309999999999</c:v>
                </c:pt>
                <c:pt idx="42">
                  <c:v>60.40504</c:v>
                </c:pt>
                <c:pt idx="43">
                  <c:v>60.583480000000002</c:v>
                </c:pt>
                <c:pt idx="44">
                  <c:v>60.736420000000003</c:v>
                </c:pt>
                <c:pt idx="45">
                  <c:v>60.871259999999999</c:v>
                </c:pt>
                <c:pt idx="46">
                  <c:v>60.995359999999998</c:v>
                </c:pt>
                <c:pt idx="47">
                  <c:v>61.114539999999998</c:v>
                </c:pt>
                <c:pt idx="48">
                  <c:v>61.232430000000001</c:v>
                </c:pt>
                <c:pt idx="49">
                  <c:v>61.350769999999997</c:v>
                </c:pt>
                <c:pt idx="50">
                  <c:v>61.469769999999997</c:v>
                </c:pt>
                <c:pt idx="51">
                  <c:v>61.588900000000002</c:v>
                </c:pt>
                <c:pt idx="52">
                  <c:v>61.707329999999999</c:v>
                </c:pt>
                <c:pt idx="53">
                  <c:v>61.82423</c:v>
                </c:pt>
                <c:pt idx="54">
                  <c:v>61.938989999999997</c:v>
                </c:pt>
                <c:pt idx="55">
                  <c:v>62.05115</c:v>
                </c:pt>
                <c:pt idx="56">
                  <c:v>62.160440000000001</c:v>
                </c:pt>
                <c:pt idx="57">
                  <c:v>62.266710000000003</c:v>
                </c:pt>
                <c:pt idx="58">
                  <c:v>62.369889999999998</c:v>
                </c:pt>
                <c:pt idx="59">
                  <c:v>62.470019999999998</c:v>
                </c:pt>
                <c:pt idx="60">
                  <c:v>62.567079999999997</c:v>
                </c:pt>
                <c:pt idx="61">
                  <c:v>62.661090000000002</c:v>
                </c:pt>
                <c:pt idx="62">
                  <c:v>62.752020000000002</c:v>
                </c:pt>
                <c:pt idx="63">
                  <c:v>62.839860000000002</c:v>
                </c:pt>
                <c:pt idx="64">
                  <c:v>62.924529999999997</c:v>
                </c:pt>
                <c:pt idx="65">
                  <c:v>63.006039999999999</c:v>
                </c:pt>
                <c:pt idx="66">
                  <c:v>63.084359999999997</c:v>
                </c:pt>
                <c:pt idx="67">
                  <c:v>63.15943</c:v>
                </c:pt>
                <c:pt idx="68">
                  <c:v>63.231209999999997</c:v>
                </c:pt>
                <c:pt idx="69">
                  <c:v>63.299660000000003</c:v>
                </c:pt>
                <c:pt idx="70">
                  <c:v>63.364730000000002</c:v>
                </c:pt>
                <c:pt idx="71">
                  <c:v>63.426439999999999</c:v>
                </c:pt>
                <c:pt idx="72">
                  <c:v>63.484769999999997</c:v>
                </c:pt>
                <c:pt idx="73">
                  <c:v>63.539700000000003</c:v>
                </c:pt>
                <c:pt idx="74">
                  <c:v>63.591200000000001</c:v>
                </c:pt>
                <c:pt idx="75">
                  <c:v>63.639249999999997</c:v>
                </c:pt>
                <c:pt idx="76">
                  <c:v>63.683799999999998</c:v>
                </c:pt>
                <c:pt idx="77">
                  <c:v>63.724899999999998</c:v>
                </c:pt>
                <c:pt idx="78">
                  <c:v>63.762529999999998</c:v>
                </c:pt>
                <c:pt idx="79">
                  <c:v>63.796689999999998</c:v>
                </c:pt>
                <c:pt idx="80">
                  <c:v>63.827379999999998</c:v>
                </c:pt>
                <c:pt idx="81">
                  <c:v>63.854570000000002</c:v>
                </c:pt>
                <c:pt idx="82">
                  <c:v>63.878270000000001</c:v>
                </c:pt>
                <c:pt idx="83">
                  <c:v>63.898429999999998</c:v>
                </c:pt>
                <c:pt idx="84">
                  <c:v>63.915109999999999</c:v>
                </c:pt>
                <c:pt idx="85">
                  <c:v>63.9283</c:v>
                </c:pt>
                <c:pt idx="86">
                  <c:v>63.938009999999998</c:v>
                </c:pt>
                <c:pt idx="87">
                  <c:v>63.944220000000001</c:v>
                </c:pt>
                <c:pt idx="88">
                  <c:v>63.946959999999997</c:v>
                </c:pt>
                <c:pt idx="89">
                  <c:v>63.946210000000001</c:v>
                </c:pt>
                <c:pt idx="90">
                  <c:v>63.942</c:v>
                </c:pt>
                <c:pt idx="91">
                  <c:v>63.934289999999997</c:v>
                </c:pt>
                <c:pt idx="92">
                  <c:v>63.923160000000003</c:v>
                </c:pt>
                <c:pt idx="93">
                  <c:v>63.9086</c:v>
                </c:pt>
                <c:pt idx="94">
                  <c:v>63.890650000000001</c:v>
                </c:pt>
                <c:pt idx="95">
                  <c:v>63.869300000000003</c:v>
                </c:pt>
                <c:pt idx="96">
                  <c:v>63.844589999999997</c:v>
                </c:pt>
                <c:pt idx="97">
                  <c:v>63.816540000000003</c:v>
                </c:pt>
                <c:pt idx="98">
                  <c:v>63.785170000000001</c:v>
                </c:pt>
                <c:pt idx="99">
                  <c:v>63.750500000000002</c:v>
                </c:pt>
                <c:pt idx="100">
                  <c:v>63.712530000000001</c:v>
                </c:pt>
                <c:pt idx="101">
                  <c:v>63.671340000000001</c:v>
                </c:pt>
                <c:pt idx="102">
                  <c:v>63.626950000000001</c:v>
                </c:pt>
                <c:pt idx="103">
                  <c:v>63.579389999999997</c:v>
                </c:pt>
                <c:pt idx="104">
                  <c:v>63.528680000000001</c:v>
                </c:pt>
                <c:pt idx="105">
                  <c:v>63.474870000000003</c:v>
                </c:pt>
                <c:pt idx="106">
                  <c:v>63.417969999999997</c:v>
                </c:pt>
                <c:pt idx="107">
                  <c:v>63.358020000000003</c:v>
                </c:pt>
                <c:pt idx="108">
                  <c:v>63.295059999999999</c:v>
                </c:pt>
                <c:pt idx="109">
                  <c:v>63.229120000000002</c:v>
                </c:pt>
                <c:pt idx="110">
                  <c:v>63.160200000000003</c:v>
                </c:pt>
                <c:pt idx="111">
                  <c:v>63.088389999999997</c:v>
                </c:pt>
                <c:pt idx="112">
                  <c:v>63.013730000000002</c:v>
                </c:pt>
                <c:pt idx="113">
                  <c:v>62.936250000000001</c:v>
                </c:pt>
                <c:pt idx="114">
                  <c:v>62.855989999999998</c:v>
                </c:pt>
                <c:pt idx="115">
                  <c:v>62.77299</c:v>
                </c:pt>
                <c:pt idx="116">
                  <c:v>62.687289999999997</c:v>
                </c:pt>
                <c:pt idx="117">
                  <c:v>62.598930000000003</c:v>
                </c:pt>
                <c:pt idx="118">
                  <c:v>62.507950000000001</c:v>
                </c:pt>
                <c:pt idx="119">
                  <c:v>62.414400000000001</c:v>
                </c:pt>
                <c:pt idx="120">
                  <c:v>62.318309999999997</c:v>
                </c:pt>
                <c:pt idx="121">
                  <c:v>62.219729999999998</c:v>
                </c:pt>
                <c:pt idx="122">
                  <c:v>62.118650000000002</c:v>
                </c:pt>
                <c:pt idx="123">
                  <c:v>62.015189999999997</c:v>
                </c:pt>
                <c:pt idx="124">
                  <c:v>61.909379999999999</c:v>
                </c:pt>
                <c:pt idx="125">
                  <c:v>61.801259999999999</c:v>
                </c:pt>
                <c:pt idx="126">
                  <c:v>61.69088</c:v>
                </c:pt>
                <c:pt idx="127">
                  <c:v>61.578279999999999</c:v>
                </c:pt>
                <c:pt idx="128">
                  <c:v>61.463509999999999</c:v>
                </c:pt>
                <c:pt idx="129">
                  <c:v>61.346589999999999</c:v>
                </c:pt>
                <c:pt idx="130">
                  <c:v>61.227589999999999</c:v>
                </c:pt>
                <c:pt idx="131">
                  <c:v>61.106540000000003</c:v>
                </c:pt>
                <c:pt idx="132">
                  <c:v>60.98348</c:v>
                </c:pt>
                <c:pt idx="133">
                  <c:v>60.858460000000001</c:v>
                </c:pt>
                <c:pt idx="134">
                  <c:v>60.73151</c:v>
                </c:pt>
                <c:pt idx="135">
                  <c:v>60.602690000000003</c:v>
                </c:pt>
                <c:pt idx="136">
                  <c:v>60.471989999999998</c:v>
                </c:pt>
                <c:pt idx="137">
                  <c:v>60.33952</c:v>
                </c:pt>
                <c:pt idx="138">
                  <c:v>60.205309999999997</c:v>
                </c:pt>
                <c:pt idx="139">
                  <c:v>60.069400000000002</c:v>
                </c:pt>
                <c:pt idx="140">
                  <c:v>59.931840000000001</c:v>
                </c:pt>
                <c:pt idx="141">
                  <c:v>59.792659999999998</c:v>
                </c:pt>
                <c:pt idx="142">
                  <c:v>59.651899999999998</c:v>
                </c:pt>
                <c:pt idx="143">
                  <c:v>59.509599999999999</c:v>
                </c:pt>
                <c:pt idx="144">
                  <c:v>59.365819999999999</c:v>
                </c:pt>
                <c:pt idx="145">
                  <c:v>59.220579999999998</c:v>
                </c:pt>
                <c:pt idx="146">
                  <c:v>59.073929999999997</c:v>
                </c:pt>
                <c:pt idx="147">
                  <c:v>58.925910000000002</c:v>
                </c:pt>
                <c:pt idx="148">
                  <c:v>58.77655</c:v>
                </c:pt>
                <c:pt idx="149">
                  <c:v>58.625909999999998</c:v>
                </c:pt>
                <c:pt idx="150">
                  <c:v>58.47401</c:v>
                </c:pt>
                <c:pt idx="151">
                  <c:v>58.320889999999999</c:v>
                </c:pt>
                <c:pt idx="152">
                  <c:v>58.166609999999999</c:v>
                </c:pt>
                <c:pt idx="153">
                  <c:v>58.011180000000003</c:v>
                </c:pt>
                <c:pt idx="154">
                  <c:v>57.854649999999999</c:v>
                </c:pt>
                <c:pt idx="155">
                  <c:v>57.697020000000002</c:v>
                </c:pt>
                <c:pt idx="156">
                  <c:v>57.53837</c:v>
                </c:pt>
                <c:pt idx="157">
                  <c:v>57.378749999999997</c:v>
                </c:pt>
                <c:pt idx="158">
                  <c:v>57.218179999999997</c:v>
                </c:pt>
                <c:pt idx="159">
                  <c:v>57.056690000000003</c:v>
                </c:pt>
                <c:pt idx="160">
                  <c:v>56.89432</c:v>
                </c:pt>
                <c:pt idx="161">
                  <c:v>56.731099999999998</c:v>
                </c:pt>
                <c:pt idx="162">
                  <c:v>56.567070000000001</c:v>
                </c:pt>
                <c:pt idx="163">
                  <c:v>56.402250000000002</c:v>
                </c:pt>
                <c:pt idx="164">
                  <c:v>56.236690000000003</c:v>
                </c:pt>
                <c:pt idx="165">
                  <c:v>56.070410000000003</c:v>
                </c:pt>
                <c:pt idx="166">
                  <c:v>55.903449999999999</c:v>
                </c:pt>
                <c:pt idx="167">
                  <c:v>55.73583</c:v>
                </c:pt>
                <c:pt idx="168">
                  <c:v>55.567590000000003</c:v>
                </c:pt>
                <c:pt idx="169">
                  <c:v>55.398760000000003</c:v>
                </c:pt>
                <c:pt idx="170">
                  <c:v>55.229370000000003</c:v>
                </c:pt>
                <c:pt idx="171">
                  <c:v>55.059449999999998</c:v>
                </c:pt>
                <c:pt idx="172">
                  <c:v>54.889020000000002</c:v>
                </c:pt>
                <c:pt idx="173">
                  <c:v>54.718119999999999</c:v>
                </c:pt>
                <c:pt idx="174">
                  <c:v>54.546770000000002</c:v>
                </c:pt>
                <c:pt idx="175">
                  <c:v>54.375</c:v>
                </c:pt>
                <c:pt idx="176">
                  <c:v>54.202849999999998</c:v>
                </c:pt>
                <c:pt idx="177">
                  <c:v>54.030320000000003</c:v>
                </c:pt>
                <c:pt idx="178">
                  <c:v>53.857460000000003</c:v>
                </c:pt>
                <c:pt idx="179">
                  <c:v>53.684289999999997</c:v>
                </c:pt>
                <c:pt idx="180">
                  <c:v>53.510829999999999</c:v>
                </c:pt>
                <c:pt idx="181">
                  <c:v>53.3371</c:v>
                </c:pt>
                <c:pt idx="182">
                  <c:v>53.163139999999999</c:v>
                </c:pt>
                <c:pt idx="183">
                  <c:v>52.988959999999999</c:v>
                </c:pt>
                <c:pt idx="184">
                  <c:v>52.814549999999997</c:v>
                </c:pt>
                <c:pt idx="185">
                  <c:v>52.64</c:v>
                </c:pt>
                <c:pt idx="186">
                  <c:v>52.465299999999999</c:v>
                </c:pt>
                <c:pt idx="187">
                  <c:v>52.290480000000002</c:v>
                </c:pt>
                <c:pt idx="188">
                  <c:v>52.115569999999998</c:v>
                </c:pt>
                <c:pt idx="189">
                  <c:v>51.940570000000001</c:v>
                </c:pt>
                <c:pt idx="190">
                  <c:v>51.765520000000002</c:v>
                </c:pt>
                <c:pt idx="191">
                  <c:v>51.590429999999998</c:v>
                </c:pt>
                <c:pt idx="192">
                  <c:v>51.415320000000001</c:v>
                </c:pt>
                <c:pt idx="193">
                  <c:v>51.240209999999998</c:v>
                </c:pt>
                <c:pt idx="194">
                  <c:v>51.065109999999997</c:v>
                </c:pt>
                <c:pt idx="195">
                  <c:v>50.890059999999998</c:v>
                </c:pt>
                <c:pt idx="196">
                  <c:v>50.715060000000001</c:v>
                </c:pt>
                <c:pt idx="197">
                  <c:v>50.540129999999998</c:v>
                </c:pt>
                <c:pt idx="198">
                  <c:v>50.365299999999998</c:v>
                </c:pt>
                <c:pt idx="199">
                  <c:v>50.190579999999997</c:v>
                </c:pt>
                <c:pt idx="200">
                  <c:v>50.015970000000003</c:v>
                </c:pt>
                <c:pt idx="201">
                  <c:v>49.84151</c:v>
                </c:pt>
                <c:pt idx="202">
                  <c:v>49.667209999999997</c:v>
                </c:pt>
                <c:pt idx="203">
                  <c:v>49.493079999999999</c:v>
                </c:pt>
                <c:pt idx="204">
                  <c:v>49.319139999999997</c:v>
                </c:pt>
                <c:pt idx="205">
                  <c:v>49.145400000000002</c:v>
                </c:pt>
                <c:pt idx="206">
                  <c:v>48.971870000000003</c:v>
                </c:pt>
                <c:pt idx="207">
                  <c:v>48.798580000000001</c:v>
                </c:pt>
                <c:pt idx="208">
                  <c:v>48.625529999999998</c:v>
                </c:pt>
                <c:pt idx="209">
                  <c:v>48.452739999999999</c:v>
                </c:pt>
                <c:pt idx="210">
                  <c:v>48.280209999999997</c:v>
                </c:pt>
                <c:pt idx="211">
                  <c:v>48.107979999999998</c:v>
                </c:pt>
                <c:pt idx="212">
                  <c:v>47.936030000000002</c:v>
                </c:pt>
                <c:pt idx="213">
                  <c:v>47.764400000000002</c:v>
                </c:pt>
                <c:pt idx="214">
                  <c:v>47.59308</c:v>
                </c:pt>
                <c:pt idx="215">
                  <c:v>47.422089999999997</c:v>
                </c:pt>
                <c:pt idx="216">
                  <c:v>47.251440000000002</c:v>
                </c:pt>
                <c:pt idx="217">
                  <c:v>47.081150000000001</c:v>
                </c:pt>
                <c:pt idx="218">
                  <c:v>46.91122</c:v>
                </c:pt>
                <c:pt idx="219">
                  <c:v>46.741660000000003</c:v>
                </c:pt>
                <c:pt idx="220">
                  <c:v>46.572490000000002</c:v>
                </c:pt>
                <c:pt idx="221">
                  <c:v>46.403709999999997</c:v>
                </c:pt>
                <c:pt idx="222">
                  <c:v>46.235329999999998</c:v>
                </c:pt>
                <c:pt idx="223">
                  <c:v>46.067360000000001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5D-462A-91F3-28AB2D9DD0DA}"/>
            </c:ext>
          </c:extLst>
        </c:ser>
        <c:ser>
          <c:idx val="3"/>
          <c:order val="3"/>
          <c:tx>
            <c:strRef>
              <c:f>'heat flux data'!$E$5</c:f>
              <c:strCache>
                <c:ptCount val="1"/>
                <c:pt idx="0">
                  <c:v>h (wallHeatFlux Method) CoarseMesh + Roundoff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'heat flux data'!$A$6:$A$229</c:f>
              <c:numCache>
                <c:formatCode>General</c:formatCode>
                <c:ptCount val="22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12</c:v>
                </c:pt>
                <c:pt idx="21">
                  <c:v>14</c:v>
                </c:pt>
                <c:pt idx="22">
                  <c:v>16</c:v>
                </c:pt>
                <c:pt idx="23">
                  <c:v>18</c:v>
                </c:pt>
                <c:pt idx="24">
                  <c:v>20</c:v>
                </c:pt>
                <c:pt idx="25">
                  <c:v>22</c:v>
                </c:pt>
                <c:pt idx="26">
                  <c:v>24</c:v>
                </c:pt>
                <c:pt idx="27">
                  <c:v>26</c:v>
                </c:pt>
                <c:pt idx="28">
                  <c:v>28</c:v>
                </c:pt>
                <c:pt idx="29">
                  <c:v>30</c:v>
                </c:pt>
                <c:pt idx="30">
                  <c:v>35</c:v>
                </c:pt>
                <c:pt idx="31">
                  <c:v>40</c:v>
                </c:pt>
                <c:pt idx="32">
                  <c:v>45</c:v>
                </c:pt>
                <c:pt idx="33">
                  <c:v>50</c:v>
                </c:pt>
                <c:pt idx="34">
                  <c:v>55</c:v>
                </c:pt>
                <c:pt idx="35">
                  <c:v>60</c:v>
                </c:pt>
                <c:pt idx="36">
                  <c:v>65</c:v>
                </c:pt>
                <c:pt idx="37">
                  <c:v>70</c:v>
                </c:pt>
                <c:pt idx="38">
                  <c:v>75</c:v>
                </c:pt>
                <c:pt idx="39">
                  <c:v>80</c:v>
                </c:pt>
                <c:pt idx="40">
                  <c:v>85</c:v>
                </c:pt>
                <c:pt idx="41">
                  <c:v>90</c:v>
                </c:pt>
                <c:pt idx="42">
                  <c:v>95</c:v>
                </c:pt>
                <c:pt idx="43">
                  <c:v>100</c:v>
                </c:pt>
                <c:pt idx="44">
                  <c:v>105</c:v>
                </c:pt>
                <c:pt idx="45">
                  <c:v>110</c:v>
                </c:pt>
                <c:pt idx="46">
                  <c:v>115</c:v>
                </c:pt>
                <c:pt idx="47">
                  <c:v>120</c:v>
                </c:pt>
                <c:pt idx="48">
                  <c:v>125</c:v>
                </c:pt>
                <c:pt idx="49">
                  <c:v>130</c:v>
                </c:pt>
                <c:pt idx="50">
                  <c:v>135</c:v>
                </c:pt>
                <c:pt idx="51">
                  <c:v>140</c:v>
                </c:pt>
                <c:pt idx="52">
                  <c:v>145</c:v>
                </c:pt>
                <c:pt idx="53">
                  <c:v>150</c:v>
                </c:pt>
                <c:pt idx="54">
                  <c:v>155</c:v>
                </c:pt>
                <c:pt idx="55">
                  <c:v>160</c:v>
                </c:pt>
                <c:pt idx="56">
                  <c:v>165</c:v>
                </c:pt>
                <c:pt idx="57">
                  <c:v>170</c:v>
                </c:pt>
                <c:pt idx="58">
                  <c:v>175</c:v>
                </c:pt>
                <c:pt idx="59">
                  <c:v>180</c:v>
                </c:pt>
                <c:pt idx="60">
                  <c:v>185</c:v>
                </c:pt>
                <c:pt idx="61">
                  <c:v>190</c:v>
                </c:pt>
                <c:pt idx="62">
                  <c:v>195</c:v>
                </c:pt>
                <c:pt idx="63">
                  <c:v>200</c:v>
                </c:pt>
                <c:pt idx="64">
                  <c:v>205</c:v>
                </c:pt>
                <c:pt idx="65">
                  <c:v>210</c:v>
                </c:pt>
                <c:pt idx="66">
                  <c:v>215</c:v>
                </c:pt>
                <c:pt idx="67">
                  <c:v>220</c:v>
                </c:pt>
                <c:pt idx="68">
                  <c:v>225</c:v>
                </c:pt>
                <c:pt idx="69">
                  <c:v>230</c:v>
                </c:pt>
                <c:pt idx="70">
                  <c:v>235</c:v>
                </c:pt>
                <c:pt idx="71">
                  <c:v>240</c:v>
                </c:pt>
                <c:pt idx="72">
                  <c:v>245</c:v>
                </c:pt>
                <c:pt idx="73">
                  <c:v>250</c:v>
                </c:pt>
                <c:pt idx="74">
                  <c:v>255</c:v>
                </c:pt>
                <c:pt idx="75">
                  <c:v>260</c:v>
                </c:pt>
                <c:pt idx="76">
                  <c:v>265</c:v>
                </c:pt>
                <c:pt idx="77">
                  <c:v>270</c:v>
                </c:pt>
                <c:pt idx="78">
                  <c:v>275</c:v>
                </c:pt>
                <c:pt idx="79">
                  <c:v>280</c:v>
                </c:pt>
                <c:pt idx="80">
                  <c:v>285</c:v>
                </c:pt>
                <c:pt idx="81">
                  <c:v>290</c:v>
                </c:pt>
                <c:pt idx="82">
                  <c:v>295</c:v>
                </c:pt>
                <c:pt idx="83">
                  <c:v>300</c:v>
                </c:pt>
                <c:pt idx="84">
                  <c:v>305</c:v>
                </c:pt>
                <c:pt idx="85">
                  <c:v>310</c:v>
                </c:pt>
                <c:pt idx="86">
                  <c:v>315</c:v>
                </c:pt>
                <c:pt idx="87">
                  <c:v>320</c:v>
                </c:pt>
                <c:pt idx="88">
                  <c:v>325</c:v>
                </c:pt>
                <c:pt idx="89">
                  <c:v>330</c:v>
                </c:pt>
                <c:pt idx="90">
                  <c:v>335</c:v>
                </c:pt>
                <c:pt idx="91">
                  <c:v>340</c:v>
                </c:pt>
                <c:pt idx="92">
                  <c:v>345</c:v>
                </c:pt>
                <c:pt idx="93">
                  <c:v>350</c:v>
                </c:pt>
                <c:pt idx="94">
                  <c:v>355</c:v>
                </c:pt>
                <c:pt idx="95">
                  <c:v>360</c:v>
                </c:pt>
                <c:pt idx="96">
                  <c:v>365</c:v>
                </c:pt>
                <c:pt idx="97">
                  <c:v>370</c:v>
                </c:pt>
                <c:pt idx="98">
                  <c:v>375</c:v>
                </c:pt>
                <c:pt idx="99">
                  <c:v>380</c:v>
                </c:pt>
                <c:pt idx="100">
                  <c:v>385</c:v>
                </c:pt>
                <c:pt idx="101">
                  <c:v>390</c:v>
                </c:pt>
                <c:pt idx="102">
                  <c:v>395</c:v>
                </c:pt>
                <c:pt idx="103">
                  <c:v>400</c:v>
                </c:pt>
                <c:pt idx="104">
                  <c:v>405</c:v>
                </c:pt>
                <c:pt idx="105">
                  <c:v>410</c:v>
                </c:pt>
                <c:pt idx="106">
                  <c:v>415</c:v>
                </c:pt>
                <c:pt idx="107">
                  <c:v>420</c:v>
                </c:pt>
                <c:pt idx="108">
                  <c:v>425</c:v>
                </c:pt>
                <c:pt idx="109">
                  <c:v>430</c:v>
                </c:pt>
                <c:pt idx="110">
                  <c:v>435</c:v>
                </c:pt>
                <c:pt idx="111">
                  <c:v>440</c:v>
                </c:pt>
                <c:pt idx="112">
                  <c:v>445</c:v>
                </c:pt>
                <c:pt idx="113">
                  <c:v>450</c:v>
                </c:pt>
                <c:pt idx="114">
                  <c:v>455</c:v>
                </c:pt>
                <c:pt idx="115">
                  <c:v>460</c:v>
                </c:pt>
                <c:pt idx="116">
                  <c:v>465</c:v>
                </c:pt>
                <c:pt idx="117">
                  <c:v>470</c:v>
                </c:pt>
                <c:pt idx="118">
                  <c:v>475</c:v>
                </c:pt>
                <c:pt idx="119">
                  <c:v>480</c:v>
                </c:pt>
                <c:pt idx="120">
                  <c:v>485</c:v>
                </c:pt>
                <c:pt idx="121">
                  <c:v>490</c:v>
                </c:pt>
                <c:pt idx="122">
                  <c:v>495</c:v>
                </c:pt>
                <c:pt idx="123">
                  <c:v>500</c:v>
                </c:pt>
                <c:pt idx="124">
                  <c:v>505</c:v>
                </c:pt>
                <c:pt idx="125">
                  <c:v>510</c:v>
                </c:pt>
                <c:pt idx="126">
                  <c:v>515</c:v>
                </c:pt>
                <c:pt idx="127">
                  <c:v>520</c:v>
                </c:pt>
                <c:pt idx="128">
                  <c:v>525</c:v>
                </c:pt>
                <c:pt idx="129">
                  <c:v>530</c:v>
                </c:pt>
                <c:pt idx="130">
                  <c:v>535</c:v>
                </c:pt>
                <c:pt idx="131">
                  <c:v>540</c:v>
                </c:pt>
                <c:pt idx="132">
                  <c:v>545</c:v>
                </c:pt>
                <c:pt idx="133">
                  <c:v>550</c:v>
                </c:pt>
                <c:pt idx="134">
                  <c:v>555</c:v>
                </c:pt>
                <c:pt idx="135">
                  <c:v>560</c:v>
                </c:pt>
                <c:pt idx="136">
                  <c:v>565</c:v>
                </c:pt>
                <c:pt idx="137">
                  <c:v>570</c:v>
                </c:pt>
                <c:pt idx="138">
                  <c:v>575</c:v>
                </c:pt>
                <c:pt idx="139">
                  <c:v>580</c:v>
                </c:pt>
                <c:pt idx="140">
                  <c:v>585</c:v>
                </c:pt>
                <c:pt idx="141">
                  <c:v>590</c:v>
                </c:pt>
                <c:pt idx="142">
                  <c:v>595</c:v>
                </c:pt>
                <c:pt idx="143">
                  <c:v>600</c:v>
                </c:pt>
                <c:pt idx="144">
                  <c:v>605</c:v>
                </c:pt>
                <c:pt idx="145">
                  <c:v>610</c:v>
                </c:pt>
                <c:pt idx="146">
                  <c:v>615</c:v>
                </c:pt>
                <c:pt idx="147">
                  <c:v>620</c:v>
                </c:pt>
                <c:pt idx="148">
                  <c:v>625</c:v>
                </c:pt>
                <c:pt idx="149">
                  <c:v>630</c:v>
                </c:pt>
                <c:pt idx="150">
                  <c:v>635</c:v>
                </c:pt>
                <c:pt idx="151">
                  <c:v>640</c:v>
                </c:pt>
                <c:pt idx="152">
                  <c:v>645</c:v>
                </c:pt>
                <c:pt idx="153">
                  <c:v>650</c:v>
                </c:pt>
                <c:pt idx="154">
                  <c:v>655</c:v>
                </c:pt>
                <c:pt idx="155">
                  <c:v>660</c:v>
                </c:pt>
                <c:pt idx="156">
                  <c:v>665</c:v>
                </c:pt>
                <c:pt idx="157">
                  <c:v>670</c:v>
                </c:pt>
                <c:pt idx="158">
                  <c:v>675</c:v>
                </c:pt>
                <c:pt idx="159">
                  <c:v>680</c:v>
                </c:pt>
                <c:pt idx="160">
                  <c:v>685</c:v>
                </c:pt>
                <c:pt idx="161">
                  <c:v>690</c:v>
                </c:pt>
                <c:pt idx="162">
                  <c:v>695</c:v>
                </c:pt>
                <c:pt idx="163">
                  <c:v>700</c:v>
                </c:pt>
                <c:pt idx="164">
                  <c:v>705</c:v>
                </c:pt>
                <c:pt idx="165">
                  <c:v>710</c:v>
                </c:pt>
                <c:pt idx="166">
                  <c:v>715</c:v>
                </c:pt>
                <c:pt idx="167">
                  <c:v>720</c:v>
                </c:pt>
                <c:pt idx="168">
                  <c:v>725</c:v>
                </c:pt>
                <c:pt idx="169">
                  <c:v>730</c:v>
                </c:pt>
                <c:pt idx="170">
                  <c:v>735</c:v>
                </c:pt>
                <c:pt idx="171">
                  <c:v>740</c:v>
                </c:pt>
                <c:pt idx="172">
                  <c:v>745</c:v>
                </c:pt>
                <c:pt idx="173">
                  <c:v>750</c:v>
                </c:pt>
                <c:pt idx="174">
                  <c:v>755</c:v>
                </c:pt>
                <c:pt idx="175">
                  <c:v>760</c:v>
                </c:pt>
                <c:pt idx="176">
                  <c:v>765</c:v>
                </c:pt>
                <c:pt idx="177">
                  <c:v>770</c:v>
                </c:pt>
                <c:pt idx="178">
                  <c:v>775</c:v>
                </c:pt>
                <c:pt idx="179">
                  <c:v>780</c:v>
                </c:pt>
                <c:pt idx="180">
                  <c:v>785</c:v>
                </c:pt>
                <c:pt idx="181">
                  <c:v>790</c:v>
                </c:pt>
                <c:pt idx="182">
                  <c:v>795</c:v>
                </c:pt>
                <c:pt idx="183">
                  <c:v>800</c:v>
                </c:pt>
                <c:pt idx="184">
                  <c:v>805</c:v>
                </c:pt>
                <c:pt idx="185">
                  <c:v>810</c:v>
                </c:pt>
                <c:pt idx="186">
                  <c:v>815</c:v>
                </c:pt>
                <c:pt idx="187">
                  <c:v>820</c:v>
                </c:pt>
                <c:pt idx="188">
                  <c:v>825</c:v>
                </c:pt>
                <c:pt idx="189">
                  <c:v>830</c:v>
                </c:pt>
                <c:pt idx="190">
                  <c:v>835</c:v>
                </c:pt>
                <c:pt idx="191">
                  <c:v>840</c:v>
                </c:pt>
                <c:pt idx="192">
                  <c:v>845</c:v>
                </c:pt>
                <c:pt idx="193">
                  <c:v>850</c:v>
                </c:pt>
                <c:pt idx="194">
                  <c:v>855</c:v>
                </c:pt>
                <c:pt idx="195">
                  <c:v>860</c:v>
                </c:pt>
                <c:pt idx="196">
                  <c:v>865</c:v>
                </c:pt>
                <c:pt idx="197">
                  <c:v>870</c:v>
                </c:pt>
                <c:pt idx="198">
                  <c:v>875</c:v>
                </c:pt>
                <c:pt idx="199">
                  <c:v>880</c:v>
                </c:pt>
                <c:pt idx="200">
                  <c:v>885</c:v>
                </c:pt>
                <c:pt idx="201">
                  <c:v>890</c:v>
                </c:pt>
                <c:pt idx="202">
                  <c:v>895</c:v>
                </c:pt>
                <c:pt idx="203">
                  <c:v>900</c:v>
                </c:pt>
                <c:pt idx="204">
                  <c:v>905</c:v>
                </c:pt>
                <c:pt idx="205">
                  <c:v>910</c:v>
                </c:pt>
                <c:pt idx="206">
                  <c:v>915</c:v>
                </c:pt>
                <c:pt idx="207">
                  <c:v>920</c:v>
                </c:pt>
                <c:pt idx="208">
                  <c:v>925</c:v>
                </c:pt>
                <c:pt idx="209">
                  <c:v>930</c:v>
                </c:pt>
                <c:pt idx="210">
                  <c:v>935</c:v>
                </c:pt>
                <c:pt idx="211">
                  <c:v>940</c:v>
                </c:pt>
                <c:pt idx="212">
                  <c:v>945</c:v>
                </c:pt>
                <c:pt idx="213">
                  <c:v>950</c:v>
                </c:pt>
                <c:pt idx="214">
                  <c:v>955</c:v>
                </c:pt>
                <c:pt idx="215">
                  <c:v>960</c:v>
                </c:pt>
                <c:pt idx="216">
                  <c:v>965</c:v>
                </c:pt>
                <c:pt idx="217">
                  <c:v>970</c:v>
                </c:pt>
                <c:pt idx="218">
                  <c:v>975</c:v>
                </c:pt>
                <c:pt idx="219">
                  <c:v>980</c:v>
                </c:pt>
                <c:pt idx="220">
                  <c:v>985</c:v>
                </c:pt>
                <c:pt idx="221">
                  <c:v>990</c:v>
                </c:pt>
                <c:pt idx="222">
                  <c:v>995</c:v>
                </c:pt>
                <c:pt idx="223">
                  <c:v>1000</c:v>
                </c:pt>
              </c:numCache>
            </c:numRef>
          </c:xVal>
          <c:yVal>
            <c:numRef>
              <c:f>'heat flux data'!$E$6:$E$229</c:f>
              <c:numCache>
                <c:formatCode>General</c:formatCode>
                <c:ptCount val="224"/>
                <c:pt idx="0">
                  <c:v>74.847064904987562</c:v>
                </c:pt>
                <c:pt idx="1">
                  <c:v>74.209357069111647</c:v>
                </c:pt>
                <c:pt idx="2">
                  <c:v>73.588439133991528</c:v>
                </c:pt>
                <c:pt idx="3">
                  <c:v>72.984311042707873</c:v>
                </c:pt>
                <c:pt idx="4">
                  <c:v>72.396910199525777</c:v>
                </c:pt>
                <c:pt idx="5">
                  <c:v>71.825969748524841</c:v>
                </c:pt>
                <c:pt idx="6">
                  <c:v>71.27134663167962</c:v>
                </c:pt>
                <c:pt idx="7">
                  <c:v>70.732822582061061</c:v>
                </c:pt>
                <c:pt idx="8">
                  <c:v>70.210174930758782</c:v>
                </c:pt>
                <c:pt idx="9">
                  <c:v>69.703177765157449</c:v>
                </c:pt>
                <c:pt idx="10">
                  <c:v>69.211566195196639</c:v>
                </c:pt>
                <c:pt idx="11">
                  <c:v>68.735089466350175</c:v>
                </c:pt>
                <c:pt idx="12">
                  <c:v>68.273529260846587</c:v>
                </c:pt>
                <c:pt idx="13">
                  <c:v>67.82662764128203</c:v>
                </c:pt>
                <c:pt idx="14">
                  <c:v>67.394088553409375</c:v>
                </c:pt>
                <c:pt idx="15">
                  <c:v>66.975647491036966</c:v>
                </c:pt>
                <c:pt idx="16">
                  <c:v>66.57098406794718</c:v>
                </c:pt>
                <c:pt idx="17">
                  <c:v>66.179772653843131</c:v>
                </c:pt>
                <c:pt idx="18">
                  <c:v>65.80171788586334</c:v>
                </c:pt>
                <c:pt idx="19">
                  <c:v>65.436458103268251</c:v>
                </c:pt>
                <c:pt idx="20">
                  <c:v>64.097549831077401</c:v>
                </c:pt>
                <c:pt idx="21">
                  <c:v>62.940530047437669</c:v>
                </c:pt>
                <c:pt idx="22">
                  <c:v>61.946778709084796</c:v>
                </c:pt>
                <c:pt idx="23">
                  <c:v>61.097740957575212</c:v>
                </c:pt>
                <c:pt idx="24">
                  <c:v>60.376310399315848</c:v>
                </c:pt>
                <c:pt idx="25">
                  <c:v>59.767054645792761</c:v>
                </c:pt>
                <c:pt idx="26">
                  <c:v>59.256288671551189</c:v>
                </c:pt>
                <c:pt idx="27">
                  <c:v>58.831790288093757</c:v>
                </c:pt>
                <c:pt idx="28">
                  <c:v>58.482562125108785</c:v>
                </c:pt>
                <c:pt idx="29">
                  <c:v>58.198985477611849</c:v>
                </c:pt>
                <c:pt idx="30">
                  <c:v>57.723769809317588</c:v>
                </c:pt>
                <c:pt idx="31">
                  <c:v>57.500288471893825</c:v>
                </c:pt>
                <c:pt idx="32">
                  <c:v>57.450885030975911</c:v>
                </c:pt>
                <c:pt idx="33">
                  <c:v>57.521443394792577</c:v>
                </c:pt>
                <c:pt idx="34">
                  <c:v>57.675951132904984</c:v>
                </c:pt>
                <c:pt idx="35">
                  <c:v>57.890134199057414</c:v>
                </c:pt>
                <c:pt idx="36">
                  <c:v>58.146587629886788</c:v>
                </c:pt>
                <c:pt idx="37">
                  <c:v>58.430001833027305</c:v>
                </c:pt>
                <c:pt idx="38">
                  <c:v>58.724370939260275</c:v>
                </c:pt>
                <c:pt idx="39">
                  <c:v>59.01352517936224</c:v>
                </c:pt>
                <c:pt idx="40">
                  <c:v>59.283042469808088</c:v>
                </c:pt>
                <c:pt idx="41">
                  <c:v>59.523245282598538</c:v>
                </c:pt>
                <c:pt idx="42">
                  <c:v>59.730624176355974</c:v>
                </c:pt>
                <c:pt idx="43">
                  <c:v>59.907030000219805</c:v>
                </c:pt>
                <c:pt idx="44">
                  <c:v>60.058265223818651</c:v>
                </c:pt>
                <c:pt idx="45">
                  <c:v>60.191596977303178</c:v>
                </c:pt>
                <c:pt idx="46">
                  <c:v>60.314304413246674</c:v>
                </c:pt>
                <c:pt idx="47">
                  <c:v>60.432155865513124</c:v>
                </c:pt>
                <c:pt idx="48">
                  <c:v>60.548734521146422</c:v>
                </c:pt>
                <c:pt idx="49">
                  <c:v>60.665736782386674</c:v>
                </c:pt>
                <c:pt idx="50">
                  <c:v>60.783412491926896</c:v>
                </c:pt>
                <c:pt idx="51">
                  <c:v>60.901221887637618</c:v>
                </c:pt>
                <c:pt idx="52">
                  <c:v>61.018305009869046</c:v>
                </c:pt>
                <c:pt idx="53">
                  <c:v>61.133909580664678</c:v>
                </c:pt>
                <c:pt idx="54">
                  <c:v>61.247366050051475</c:v>
                </c:pt>
                <c:pt idx="55">
                  <c:v>61.358324241189607</c:v>
                </c:pt>
                <c:pt idx="56">
                  <c:v>61.466378752309495</c:v>
                </c:pt>
                <c:pt idx="57">
                  <c:v>61.571468727643108</c:v>
                </c:pt>
                <c:pt idx="58">
                  <c:v>61.673502804251768</c:v>
                </c:pt>
                <c:pt idx="59">
                  <c:v>61.772471515057333</c:v>
                </c:pt>
                <c:pt idx="60">
                  <c:v>61.868507098463176</c:v>
                </c:pt>
                <c:pt idx="61">
                  <c:v>61.961455458050274</c:v>
                </c:pt>
                <c:pt idx="62">
                  <c:v>62.051372255958626</c:v>
                </c:pt>
                <c:pt idx="63">
                  <c:v>62.138247585320414</c:v>
                </c:pt>
                <c:pt idx="64">
                  <c:v>62.22195920499707</c:v>
                </c:pt>
                <c:pt idx="65">
                  <c:v>62.302591451649235</c:v>
                </c:pt>
                <c:pt idx="66">
                  <c:v>62.380033054885516</c:v>
                </c:pt>
                <c:pt idx="67">
                  <c:v>62.454265989472468</c:v>
                </c:pt>
                <c:pt idx="68">
                  <c:v>62.525240421865</c:v>
                </c:pt>
                <c:pt idx="69">
                  <c:v>62.592916373940866</c:v>
                </c:pt>
                <c:pt idx="70">
                  <c:v>62.657239188371854</c:v>
                </c:pt>
                <c:pt idx="71">
                  <c:v>62.718313595289729</c:v>
                </c:pt>
                <c:pt idx="72">
                  <c:v>62.775932423049909</c:v>
                </c:pt>
                <c:pt idx="73">
                  <c:v>62.830299002574314</c:v>
                </c:pt>
                <c:pt idx="74">
                  <c:v>62.881209456595101</c:v>
                </c:pt>
                <c:pt idx="75">
                  <c:v>62.928734947383802</c:v>
                </c:pt>
                <c:pt idx="76">
                  <c:v>62.972772376933982</c:v>
                </c:pt>
                <c:pt idx="77">
                  <c:v>63.013423803428807</c:v>
                </c:pt>
                <c:pt idx="78">
                  <c:v>63.050668927314774</c:v>
                </c:pt>
                <c:pt idx="79">
                  <c:v>63.084458408720771</c:v>
                </c:pt>
                <c:pt idx="80">
                  <c:v>63.114779428864757</c:v>
                </c:pt>
                <c:pt idx="81">
                  <c:v>63.141703442465897</c:v>
                </c:pt>
                <c:pt idx="82">
                  <c:v>63.165116732890993</c:v>
                </c:pt>
                <c:pt idx="83">
                  <c:v>63.185139412896625</c:v>
                </c:pt>
                <c:pt idx="84">
                  <c:v>63.201582819737858</c:v>
                </c:pt>
                <c:pt idx="85">
                  <c:v>63.214580250777701</c:v>
                </c:pt>
                <c:pt idx="86">
                  <c:v>63.224204809979717</c:v>
                </c:pt>
                <c:pt idx="87">
                  <c:v>63.230393383737677</c:v>
                </c:pt>
                <c:pt idx="88">
                  <c:v>63.233095064508881</c:v>
                </c:pt>
                <c:pt idx="89">
                  <c:v>63.232432828443443</c:v>
                </c:pt>
                <c:pt idx="90">
                  <c:v>63.228225782999289</c:v>
                </c:pt>
                <c:pt idx="91">
                  <c:v>63.220652296086357</c:v>
                </c:pt>
                <c:pt idx="92">
                  <c:v>63.209602341253266</c:v>
                </c:pt>
                <c:pt idx="93">
                  <c:v>63.19517929607386</c:v>
                </c:pt>
                <c:pt idx="94">
                  <c:v>63.177511830651405</c:v>
                </c:pt>
                <c:pt idx="95">
                  <c:v>63.156327304842122</c:v>
                </c:pt>
                <c:pt idx="96">
                  <c:v>63.13196905387489</c:v>
                </c:pt>
                <c:pt idx="97">
                  <c:v>63.104274988080178</c:v>
                </c:pt>
                <c:pt idx="98">
                  <c:v>63.073196620334734</c:v>
                </c:pt>
                <c:pt idx="99">
                  <c:v>63.038938927148401</c:v>
                </c:pt>
                <c:pt idx="100">
                  <c:v>63.001409953605034</c:v>
                </c:pt>
                <c:pt idx="101">
                  <c:v>62.960740972518032</c:v>
                </c:pt>
                <c:pt idx="102">
                  <c:v>62.916850223696486</c:v>
                </c:pt>
                <c:pt idx="103">
                  <c:v>62.869789808483404</c:v>
                </c:pt>
                <c:pt idx="104">
                  <c:v>62.819673797911257</c:v>
                </c:pt>
                <c:pt idx="105">
                  <c:v>62.766475863887955</c:v>
                </c:pt>
                <c:pt idx="106">
                  <c:v>62.710193559490477</c:v>
                </c:pt>
                <c:pt idx="107">
                  <c:v>62.650925313612433</c:v>
                </c:pt>
                <c:pt idx="108">
                  <c:v>62.588669491581911</c:v>
                </c:pt>
                <c:pt idx="109">
                  <c:v>62.523542760441323</c:v>
                </c:pt>
                <c:pt idx="110">
                  <c:v>62.455325576020243</c:v>
                </c:pt>
                <c:pt idx="111">
                  <c:v>62.384409945858827</c:v>
                </c:pt>
                <c:pt idx="112">
                  <c:v>62.310609717483544</c:v>
                </c:pt>
                <c:pt idx="113">
                  <c:v>62.233913620155676</c:v>
                </c:pt>
                <c:pt idx="114">
                  <c:v>62.154599832222665</c:v>
                </c:pt>
                <c:pt idx="115">
                  <c:v>62.072513223439799</c:v>
                </c:pt>
                <c:pt idx="116">
                  <c:v>61.987812009109213</c:v>
                </c:pt>
                <c:pt idx="117">
                  <c:v>61.900489552201989</c:v>
                </c:pt>
                <c:pt idx="118">
                  <c:v>61.810419550161889</c:v>
                </c:pt>
                <c:pt idx="119">
                  <c:v>61.71803049770778</c:v>
                </c:pt>
                <c:pt idx="120">
                  <c:v>61.622898981497279</c:v>
                </c:pt>
                <c:pt idx="121">
                  <c:v>61.525492395443486</c:v>
                </c:pt>
                <c:pt idx="122">
                  <c:v>61.425597875405821</c:v>
                </c:pt>
                <c:pt idx="123">
                  <c:v>61.323203990156422</c:v>
                </c:pt>
                <c:pt idx="124">
                  <c:v>61.218612511367184</c:v>
                </c:pt>
                <c:pt idx="125">
                  <c:v>61.111688546074589</c:v>
                </c:pt>
                <c:pt idx="126">
                  <c:v>61.002627307858376</c:v>
                </c:pt>
                <c:pt idx="127">
                  <c:v>60.89129716140161</c:v>
                </c:pt>
                <c:pt idx="128">
                  <c:v>60.777723674243987</c:v>
                </c:pt>
                <c:pt idx="129">
                  <c:v>60.662132788782777</c:v>
                </c:pt>
                <c:pt idx="130">
                  <c:v>60.544556443242833</c:v>
                </c:pt>
                <c:pt idx="131">
                  <c:v>60.424869733109432</c:v>
                </c:pt>
                <c:pt idx="132">
                  <c:v>60.303125975400611</c:v>
                </c:pt>
                <c:pt idx="133">
                  <c:v>60.179570542487511</c:v>
                </c:pt>
                <c:pt idx="134">
                  <c:v>60.054062910631558</c:v>
                </c:pt>
                <c:pt idx="135">
                  <c:v>59.926704622552023</c:v>
                </c:pt>
                <c:pt idx="136">
                  <c:v>59.797454324768054</c:v>
                </c:pt>
                <c:pt idx="137">
                  <c:v>59.666538909366906</c:v>
                </c:pt>
                <c:pt idx="138">
                  <c:v>59.533807858887904</c:v>
                </c:pt>
                <c:pt idx="139">
                  <c:v>59.399330817378754</c:v>
                </c:pt>
                <c:pt idx="140">
                  <c:v>59.263426815132853</c:v>
                </c:pt>
                <c:pt idx="141">
                  <c:v>59.125751976056321</c:v>
                </c:pt>
                <c:pt idx="142">
                  <c:v>58.986647098427476</c:v>
                </c:pt>
                <c:pt idx="143">
                  <c:v>58.845783929096186</c:v>
                </c:pt>
                <c:pt idx="144">
                  <c:v>58.703721168079198</c:v>
                </c:pt>
                <c:pt idx="145">
                  <c:v>58.560144101589678</c:v>
                </c:pt>
                <c:pt idx="146">
                  <c:v>58.415185517069148</c:v>
                </c:pt>
                <c:pt idx="147">
                  <c:v>58.268756008431446</c:v>
                </c:pt>
                <c:pt idx="148">
                  <c:v>58.121007532753545</c:v>
                </c:pt>
                <c:pt idx="149">
                  <c:v>57.972071494156523</c:v>
                </c:pt>
                <c:pt idx="150">
                  <c:v>57.821890231253541</c:v>
                </c:pt>
                <c:pt idx="151">
                  <c:v>57.670387144200923</c:v>
                </c:pt>
                <c:pt idx="152">
                  <c:v>57.517972688128665</c:v>
                </c:pt>
                <c:pt idx="153">
                  <c:v>57.364345823289476</c:v>
                </c:pt>
                <c:pt idx="154">
                  <c:v>57.209440373012377</c:v>
                </c:pt>
                <c:pt idx="155">
                  <c:v>57.053634733152791</c:v>
                </c:pt>
                <c:pt idx="156">
                  <c:v>56.896740091803338</c:v>
                </c:pt>
                <c:pt idx="157">
                  <c:v>56.738936172878944</c:v>
                </c:pt>
                <c:pt idx="158">
                  <c:v>56.580160206835764</c:v>
                </c:pt>
                <c:pt idx="159">
                  <c:v>56.420394918124906</c:v>
                </c:pt>
                <c:pt idx="160">
                  <c:v>56.259843215160807</c:v>
                </c:pt>
                <c:pt idx="161">
                  <c:v>56.098508832957137</c:v>
                </c:pt>
                <c:pt idx="162">
                  <c:v>55.936358364582958</c:v>
                </c:pt>
                <c:pt idx="163">
                  <c:v>55.77335440056499</c:v>
                </c:pt>
                <c:pt idx="164">
                  <c:v>55.609781143212921</c:v>
                </c:pt>
                <c:pt idx="165">
                  <c:v>55.445349968157089</c:v>
                </c:pt>
                <c:pt idx="166">
                  <c:v>55.280051511366608</c:v>
                </c:pt>
                <c:pt idx="167">
                  <c:v>55.114455560557232</c:v>
                </c:pt>
                <c:pt idx="168">
                  <c:v>54.947980420891156</c:v>
                </c:pt>
                <c:pt idx="169">
                  <c:v>54.781264762836166</c:v>
                </c:pt>
                <c:pt idx="170">
                  <c:v>54.613688608689905</c:v>
                </c:pt>
                <c:pt idx="171">
                  <c:v>54.445607253039803</c:v>
                </c:pt>
                <c:pt idx="172">
                  <c:v>54.277009273678416</c:v>
                </c:pt>
                <c:pt idx="173">
                  <c:v>54.107964158200751</c:v>
                </c:pt>
                <c:pt idx="174">
                  <c:v>53.938827713795291</c:v>
                </c:pt>
                <c:pt idx="175">
                  <c:v>53.768663158858878</c:v>
                </c:pt>
                <c:pt idx="176">
                  <c:v>53.598502338965481</c:v>
                </c:pt>
                <c:pt idx="177">
                  <c:v>53.428086112118116</c:v>
                </c:pt>
                <c:pt idx="178">
                  <c:v>53.257116415603086</c:v>
                </c:pt>
                <c:pt idx="179">
                  <c:v>53.086021436187792</c:v>
                </c:pt>
                <c:pt idx="180">
                  <c:v>52.91416472838678</c:v>
                </c:pt>
                <c:pt idx="181">
                  <c:v>52.742710162253431</c:v>
                </c:pt>
                <c:pt idx="182">
                  <c:v>52.570656989392347</c:v>
                </c:pt>
                <c:pt idx="183">
                  <c:v>52.398440664606539</c:v>
                </c:pt>
                <c:pt idx="184">
                  <c:v>52.225773916374393</c:v>
                </c:pt>
                <c:pt idx="185">
                  <c:v>52.053177851499314</c:v>
                </c:pt>
                <c:pt idx="186">
                  <c:v>51.880411941980334</c:v>
                </c:pt>
                <c:pt idx="187">
                  <c:v>51.707578224350584</c:v>
                </c:pt>
                <c:pt idx="188">
                  <c:v>51.5347533165207</c:v>
                </c:pt>
                <c:pt idx="189">
                  <c:v>51.361756030967584</c:v>
                </c:pt>
                <c:pt idx="190">
                  <c:v>51.188681495922118</c:v>
                </c:pt>
                <c:pt idx="191">
                  <c:v>51.015251853629536</c:v>
                </c:pt>
                <c:pt idx="192">
                  <c:v>50.842475158817365</c:v>
                </c:pt>
                <c:pt idx="193">
                  <c:v>50.669235939464869</c:v>
                </c:pt>
                <c:pt idx="194">
                  <c:v>50.496168969392528</c:v>
                </c:pt>
                <c:pt idx="195">
                  <c:v>50.322978090569762</c:v>
                </c:pt>
                <c:pt idx="196">
                  <c:v>50.14983375179083</c:v>
                </c:pt>
                <c:pt idx="197">
                  <c:v>49.976971283776173</c:v>
                </c:pt>
                <c:pt idx="198">
                  <c:v>49.804107451028685</c:v>
                </c:pt>
                <c:pt idx="199">
                  <c:v>49.631004703870502</c:v>
                </c:pt>
                <c:pt idx="200">
                  <c:v>49.458773126683397</c:v>
                </c:pt>
                <c:pt idx="201">
                  <c:v>49.285847906594753</c:v>
                </c:pt>
                <c:pt idx="202">
                  <c:v>49.113762172046222</c:v>
                </c:pt>
                <c:pt idx="203">
                  <c:v>48.941398851381614</c:v>
                </c:pt>
                <c:pt idx="204">
                  <c:v>48.769439284479844</c:v>
                </c:pt>
                <c:pt idx="205">
                  <c:v>48.597689751233432</c:v>
                </c:pt>
                <c:pt idx="206">
                  <c:v>48.426348327994624</c:v>
                </c:pt>
                <c:pt idx="207">
                  <c:v>48.254767528282393</c:v>
                </c:pt>
                <c:pt idx="208">
                  <c:v>48.083645619205321</c:v>
                </c:pt>
                <c:pt idx="209">
                  <c:v>47.912803746216987</c:v>
                </c:pt>
                <c:pt idx="210">
                  <c:v>47.741979500453013</c:v>
                </c:pt>
                <c:pt idx="211">
                  <c:v>47.57196399660797</c:v>
                </c:pt>
                <c:pt idx="212">
                  <c:v>47.40210804570043</c:v>
                </c:pt>
                <c:pt idx="213">
                  <c:v>47.232126299449796</c:v>
                </c:pt>
                <c:pt idx="214">
                  <c:v>47.06281963274909</c:v>
                </c:pt>
                <c:pt idx="215">
                  <c:v>46.893542962161689</c:v>
                </c:pt>
                <c:pt idx="216">
                  <c:v>46.725072445005082</c:v>
                </c:pt>
                <c:pt idx="217">
                  <c:v>46.556747296838374</c:v>
                </c:pt>
                <c:pt idx="218">
                  <c:v>46.388288871062393</c:v>
                </c:pt>
                <c:pt idx="219">
                  <c:v>46.220603775584323</c:v>
                </c:pt>
                <c:pt idx="220">
                  <c:v>46.053502479064093</c:v>
                </c:pt>
                <c:pt idx="221">
                  <c:v>45.886826567831555</c:v>
                </c:pt>
                <c:pt idx="222">
                  <c:v>45.720322626608748</c:v>
                </c:pt>
                <c:pt idx="223">
                  <c:v>45.553810086829984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5D-462A-91F3-28AB2D9DD0DA}"/>
            </c:ext>
          </c:extLst>
        </c:ser>
        <c:ser>
          <c:idx val="5"/>
          <c:order val="5"/>
          <c:tx>
            <c:strRef>
              <c:f>'heat flux data'!$D$467</c:f>
              <c:strCache>
                <c:ptCount val="1"/>
                <c:pt idx="0">
                  <c:v>heat trf coeff  FineMesh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'heat flux data'!$A$468:$A$617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xVal>
          <c:yVal>
            <c:numRef>
              <c:f>'heat flux data'!$D$468:$D$617</c:f>
              <c:numCache>
                <c:formatCode>0.00E+00</c:formatCode>
                <c:ptCount val="150"/>
                <c:pt idx="0">
                  <c:v>447.42110000000002</c:v>
                </c:pt>
                <c:pt idx="1">
                  <c:v>454.43130000000002</c:v>
                </c:pt>
                <c:pt idx="2">
                  <c:v>444.94439999999997</c:v>
                </c:pt>
                <c:pt idx="3">
                  <c:v>434.42270000000002</c:v>
                </c:pt>
                <c:pt idx="4">
                  <c:v>424.435</c:v>
                </c:pt>
                <c:pt idx="5">
                  <c:v>415.02300000000002</c:v>
                </c:pt>
                <c:pt idx="6">
                  <c:v>406.22370000000001</c:v>
                </c:pt>
                <c:pt idx="7">
                  <c:v>398.0077</c:v>
                </c:pt>
                <c:pt idx="8">
                  <c:v>390.31220000000002</c:v>
                </c:pt>
                <c:pt idx="9">
                  <c:v>383.06740000000002</c:v>
                </c:pt>
                <c:pt idx="10">
                  <c:v>376.20740000000001</c:v>
                </c:pt>
                <c:pt idx="11">
                  <c:v>369.67259999999999</c:v>
                </c:pt>
                <c:pt idx="12">
                  <c:v>363.41469999999998</c:v>
                </c:pt>
                <c:pt idx="13">
                  <c:v>357.38839999999999</c:v>
                </c:pt>
                <c:pt idx="14">
                  <c:v>351.56400000000002</c:v>
                </c:pt>
                <c:pt idx="15">
                  <c:v>345.91199999999998</c:v>
                </c:pt>
                <c:pt idx="16">
                  <c:v>340.41340000000002</c:v>
                </c:pt>
                <c:pt idx="17">
                  <c:v>335.05450000000002</c:v>
                </c:pt>
                <c:pt idx="18">
                  <c:v>329.82459999999998</c:v>
                </c:pt>
                <c:pt idx="19">
                  <c:v>324.72179999999997</c:v>
                </c:pt>
                <c:pt idx="20">
                  <c:v>319.7319</c:v>
                </c:pt>
                <c:pt idx="21">
                  <c:v>314.86259999999999</c:v>
                </c:pt>
                <c:pt idx="22">
                  <c:v>310.10770000000002</c:v>
                </c:pt>
                <c:pt idx="23">
                  <c:v>305.46600000000001</c:v>
                </c:pt>
                <c:pt idx="24">
                  <c:v>300.93939999999998</c:v>
                </c:pt>
                <c:pt idx="25">
                  <c:v>296.52940000000001</c:v>
                </c:pt>
                <c:pt idx="26">
                  <c:v>292.23450000000003</c:v>
                </c:pt>
                <c:pt idx="27">
                  <c:v>288.05500000000001</c:v>
                </c:pt>
                <c:pt idx="28">
                  <c:v>283.98919999999998</c:v>
                </c:pt>
                <c:pt idx="29">
                  <c:v>280.0462</c:v>
                </c:pt>
                <c:pt idx="30">
                  <c:v>276.20519999999999</c:v>
                </c:pt>
                <c:pt idx="31">
                  <c:v>272.48270000000002</c:v>
                </c:pt>
                <c:pt idx="32">
                  <c:v>268.8571</c:v>
                </c:pt>
                <c:pt idx="33">
                  <c:v>265.34690000000001</c:v>
                </c:pt>
                <c:pt idx="34">
                  <c:v>261.93700000000001</c:v>
                </c:pt>
                <c:pt idx="35">
                  <c:v>258.62520000000001</c:v>
                </c:pt>
                <c:pt idx="36">
                  <c:v>255.40020000000001</c:v>
                </c:pt>
                <c:pt idx="37">
                  <c:v>252.27860000000001</c:v>
                </c:pt>
                <c:pt idx="38">
                  <c:v>249.24600000000001</c:v>
                </c:pt>
                <c:pt idx="39">
                  <c:v>246.29949999999999</c:v>
                </c:pt>
                <c:pt idx="40">
                  <c:v>243.43450000000001</c:v>
                </c:pt>
                <c:pt idx="41">
                  <c:v>240.66050000000001</c:v>
                </c:pt>
                <c:pt idx="42">
                  <c:v>237.95429999999999</c:v>
                </c:pt>
                <c:pt idx="43">
                  <c:v>235.3219</c:v>
                </c:pt>
                <c:pt idx="44">
                  <c:v>232.76849999999999</c:v>
                </c:pt>
                <c:pt idx="45">
                  <c:v>230.29159999999999</c:v>
                </c:pt>
                <c:pt idx="46">
                  <c:v>227.88050000000001</c:v>
                </c:pt>
                <c:pt idx="47">
                  <c:v>225.53360000000001</c:v>
                </c:pt>
                <c:pt idx="48">
                  <c:v>223.2492</c:v>
                </c:pt>
                <c:pt idx="49">
                  <c:v>221.02510000000001</c:v>
                </c:pt>
                <c:pt idx="50">
                  <c:v>218.85919999999999</c:v>
                </c:pt>
                <c:pt idx="51">
                  <c:v>216.7501</c:v>
                </c:pt>
                <c:pt idx="52">
                  <c:v>214.7037</c:v>
                </c:pt>
                <c:pt idx="53">
                  <c:v>212.70259999999999</c:v>
                </c:pt>
                <c:pt idx="54">
                  <c:v>210.75299999999999</c:v>
                </c:pt>
                <c:pt idx="55">
                  <c:v>208.8518</c:v>
                </c:pt>
                <c:pt idx="56">
                  <c:v>206.99680000000001</c:v>
                </c:pt>
                <c:pt idx="57">
                  <c:v>205.1859</c:v>
                </c:pt>
                <c:pt idx="58">
                  <c:v>201.0145</c:v>
                </c:pt>
                <c:pt idx="59">
                  <c:v>199.59360000000001</c:v>
                </c:pt>
                <c:pt idx="60">
                  <c:v>198.43680000000001</c:v>
                </c:pt>
                <c:pt idx="61">
                  <c:v>197.24850000000001</c:v>
                </c:pt>
                <c:pt idx="62">
                  <c:v>195.50020000000001</c:v>
                </c:pt>
                <c:pt idx="63">
                  <c:v>193.8749</c:v>
                </c:pt>
                <c:pt idx="64">
                  <c:v>191.4691</c:v>
                </c:pt>
                <c:pt idx="65">
                  <c:v>188.99799999999999</c:v>
                </c:pt>
                <c:pt idx="66">
                  <c:v>185.83670000000001</c:v>
                </c:pt>
                <c:pt idx="67">
                  <c:v>182.12739999999999</c:v>
                </c:pt>
                <c:pt idx="68">
                  <c:v>178.11060000000001</c:v>
                </c:pt>
                <c:pt idx="69">
                  <c:v>175.82130000000001</c:v>
                </c:pt>
                <c:pt idx="70">
                  <c:v>174.0925</c:v>
                </c:pt>
                <c:pt idx="71">
                  <c:v>172.42519999999999</c:v>
                </c:pt>
                <c:pt idx="72">
                  <c:v>171.02340000000001</c:v>
                </c:pt>
                <c:pt idx="73">
                  <c:v>169.89920000000001</c:v>
                </c:pt>
                <c:pt idx="74">
                  <c:v>169.40819999999999</c:v>
                </c:pt>
                <c:pt idx="75">
                  <c:v>169.1549</c:v>
                </c:pt>
                <c:pt idx="76">
                  <c:v>167.505</c:v>
                </c:pt>
                <c:pt idx="77">
                  <c:v>165.41550000000001</c:v>
                </c:pt>
                <c:pt idx="78">
                  <c:v>162.63040000000001</c:v>
                </c:pt>
                <c:pt idx="79">
                  <c:v>159.96950000000001</c:v>
                </c:pt>
                <c:pt idx="80">
                  <c:v>157.08969999999999</c:v>
                </c:pt>
                <c:pt idx="81">
                  <c:v>153.94820000000001</c:v>
                </c:pt>
                <c:pt idx="82">
                  <c:v>150.00839999999999</c:v>
                </c:pt>
                <c:pt idx="83">
                  <c:v>144.1491</c:v>
                </c:pt>
                <c:pt idx="84">
                  <c:v>141.6721</c:v>
                </c:pt>
                <c:pt idx="85">
                  <c:v>138.87819999999999</c:v>
                </c:pt>
                <c:pt idx="86">
                  <c:v>137.3399</c:v>
                </c:pt>
                <c:pt idx="87">
                  <c:v>134.60239999999999</c:v>
                </c:pt>
                <c:pt idx="88">
                  <c:v>131.98230000000001</c:v>
                </c:pt>
                <c:pt idx="89">
                  <c:v>128.14680000000001</c:v>
                </c:pt>
                <c:pt idx="90">
                  <c:v>125.601</c:v>
                </c:pt>
                <c:pt idx="91">
                  <c:v>122.7547</c:v>
                </c:pt>
                <c:pt idx="92">
                  <c:v>120.91670000000001</c:v>
                </c:pt>
                <c:pt idx="93">
                  <c:v>118.45659999999999</c:v>
                </c:pt>
                <c:pt idx="94">
                  <c:v>116.75060000000001</c:v>
                </c:pt>
                <c:pt idx="95">
                  <c:v>114.16330000000001</c:v>
                </c:pt>
                <c:pt idx="96">
                  <c:v>113.60420000000001</c:v>
                </c:pt>
                <c:pt idx="97">
                  <c:v>111.6841</c:v>
                </c:pt>
                <c:pt idx="98">
                  <c:v>111.3922</c:v>
                </c:pt>
                <c:pt idx="99">
                  <c:v>111.0309</c:v>
                </c:pt>
                <c:pt idx="100">
                  <c:v>110.5013</c:v>
                </c:pt>
                <c:pt idx="101">
                  <c:v>109.5921</c:v>
                </c:pt>
                <c:pt idx="102">
                  <c:v>110.9064</c:v>
                </c:pt>
                <c:pt idx="103">
                  <c:v>111.261</c:v>
                </c:pt>
                <c:pt idx="104">
                  <c:v>112.21339999999999</c:v>
                </c:pt>
                <c:pt idx="105">
                  <c:v>112.3553</c:v>
                </c:pt>
                <c:pt idx="106">
                  <c:v>113.0973</c:v>
                </c:pt>
                <c:pt idx="107">
                  <c:v>113.1931</c:v>
                </c:pt>
                <c:pt idx="108">
                  <c:v>112.84350000000001</c:v>
                </c:pt>
                <c:pt idx="109">
                  <c:v>113.38760000000001</c:v>
                </c:pt>
                <c:pt idx="110">
                  <c:v>112.6557</c:v>
                </c:pt>
                <c:pt idx="111">
                  <c:v>112.0463</c:v>
                </c:pt>
                <c:pt idx="112">
                  <c:v>111.7304</c:v>
                </c:pt>
                <c:pt idx="113">
                  <c:v>109.4295</c:v>
                </c:pt>
                <c:pt idx="114">
                  <c:v>108.9195</c:v>
                </c:pt>
                <c:pt idx="115">
                  <c:v>107.80719999999999</c:v>
                </c:pt>
                <c:pt idx="116">
                  <c:v>106.11</c:v>
                </c:pt>
                <c:pt idx="117">
                  <c:v>103.76049999999999</c:v>
                </c:pt>
                <c:pt idx="118">
                  <c:v>102.1784</c:v>
                </c:pt>
                <c:pt idx="119">
                  <c:v>100.0736</c:v>
                </c:pt>
                <c:pt idx="120">
                  <c:v>97.454909999999998</c:v>
                </c:pt>
                <c:pt idx="121">
                  <c:v>95.832260000000005</c:v>
                </c:pt>
                <c:pt idx="122">
                  <c:v>93.793130000000005</c:v>
                </c:pt>
                <c:pt idx="123">
                  <c:v>91.223969999999994</c:v>
                </c:pt>
                <c:pt idx="124">
                  <c:v>88.055610000000001</c:v>
                </c:pt>
                <c:pt idx="125">
                  <c:v>85.933840000000004</c:v>
                </c:pt>
                <c:pt idx="126">
                  <c:v>83.0351</c:v>
                </c:pt>
                <c:pt idx="127">
                  <c:v>79.203620000000001</c:v>
                </c:pt>
                <c:pt idx="128">
                  <c:v>76.311509999999998</c:v>
                </c:pt>
                <c:pt idx="129">
                  <c:v>74.381290000000007</c:v>
                </c:pt>
                <c:pt idx="130">
                  <c:v>71.235919999999993</c:v>
                </c:pt>
                <c:pt idx="131">
                  <c:v>68.896900000000002</c:v>
                </c:pt>
                <c:pt idx="132">
                  <c:v>67.370320000000007</c:v>
                </c:pt>
                <c:pt idx="133">
                  <c:v>64.279949999999999</c:v>
                </c:pt>
                <c:pt idx="134">
                  <c:v>61.94359</c:v>
                </c:pt>
                <c:pt idx="135">
                  <c:v>57.849939999999997</c:v>
                </c:pt>
                <c:pt idx="136">
                  <c:v>56.917160000000003</c:v>
                </c:pt>
                <c:pt idx="137">
                  <c:v>54.085030000000003</c:v>
                </c:pt>
                <c:pt idx="138">
                  <c:v>51.851329999999997</c:v>
                </c:pt>
                <c:pt idx="139">
                  <c:v>50.24391</c:v>
                </c:pt>
                <c:pt idx="140">
                  <c:v>46.422199999999997</c:v>
                </c:pt>
                <c:pt idx="141">
                  <c:v>45.917670000000001</c:v>
                </c:pt>
                <c:pt idx="142">
                  <c:v>43.082949999999997</c:v>
                </c:pt>
                <c:pt idx="143">
                  <c:v>40.731760000000001</c:v>
                </c:pt>
                <c:pt idx="144">
                  <c:v>38.82396</c:v>
                </c:pt>
                <c:pt idx="145">
                  <c:v>37.338949999999997</c:v>
                </c:pt>
                <c:pt idx="146">
                  <c:v>36.276719999999997</c:v>
                </c:pt>
                <c:pt idx="147">
                  <c:v>35.656390000000002</c:v>
                </c:pt>
                <c:pt idx="148">
                  <c:v>32.212249999999997</c:v>
                </c:pt>
                <c:pt idx="149">
                  <c:v>32.290849999999999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45D-462A-91F3-28AB2D9DD0DA}"/>
            </c:ext>
          </c:extLst>
        </c:ser>
        <c:ser>
          <c:idx val="7"/>
          <c:order val="7"/>
          <c:tx>
            <c:strRef>
              <c:f>'heat flux data'!$D$624</c:f>
              <c:strCache>
                <c:ptCount val="1"/>
                <c:pt idx="0">
                  <c:v>h CoarseMesh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'heat flux data'!$A$625:$A$684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'heat flux data'!$D$625:$D$684</c:f>
              <c:numCache>
                <c:formatCode>0.00E+00</c:formatCode>
                <c:ptCount val="60"/>
                <c:pt idx="0">
                  <c:v>77.769310000000004</c:v>
                </c:pt>
                <c:pt idx="1">
                  <c:v>78.518109999999993</c:v>
                </c:pt>
                <c:pt idx="2">
                  <c:v>79.179559999999995</c:v>
                </c:pt>
                <c:pt idx="3">
                  <c:v>79.840190000000007</c:v>
                </c:pt>
                <c:pt idx="4">
                  <c:v>80.543000000000006</c:v>
                </c:pt>
                <c:pt idx="5">
                  <c:v>81.238110000000006</c:v>
                </c:pt>
                <c:pt idx="6">
                  <c:v>81.917500000000004</c:v>
                </c:pt>
                <c:pt idx="7">
                  <c:v>82.584370000000007</c:v>
                </c:pt>
                <c:pt idx="8">
                  <c:v>83.240660000000005</c:v>
                </c:pt>
                <c:pt idx="9">
                  <c:v>83.887969999999996</c:v>
                </c:pt>
                <c:pt idx="10">
                  <c:v>84.529560000000004</c:v>
                </c:pt>
                <c:pt idx="11">
                  <c:v>85.164140000000003</c:v>
                </c:pt>
                <c:pt idx="12">
                  <c:v>85.788480000000007</c:v>
                </c:pt>
                <c:pt idx="13">
                  <c:v>86.404470000000003</c:v>
                </c:pt>
                <c:pt idx="14">
                  <c:v>87.011960000000002</c:v>
                </c:pt>
                <c:pt idx="15">
                  <c:v>87.610960000000006</c:v>
                </c:pt>
                <c:pt idx="16">
                  <c:v>88.200609999999998</c:v>
                </c:pt>
                <c:pt idx="17">
                  <c:v>88.780789999999996</c:v>
                </c:pt>
                <c:pt idx="18">
                  <c:v>89.351550000000003</c:v>
                </c:pt>
                <c:pt idx="19">
                  <c:v>89.91292</c:v>
                </c:pt>
                <c:pt idx="20">
                  <c:v>90.465220000000002</c:v>
                </c:pt>
                <c:pt idx="21">
                  <c:v>91.008139999999997</c:v>
                </c:pt>
                <c:pt idx="22">
                  <c:v>91.541240000000002</c:v>
                </c:pt>
                <c:pt idx="23">
                  <c:v>92.064620000000005</c:v>
                </c:pt>
                <c:pt idx="24">
                  <c:v>92.577979999999997</c:v>
                </c:pt>
                <c:pt idx="25">
                  <c:v>93.081370000000007</c:v>
                </c:pt>
                <c:pt idx="26">
                  <c:v>93.574709999999996</c:v>
                </c:pt>
                <c:pt idx="27">
                  <c:v>94.057659999999998</c:v>
                </c:pt>
                <c:pt idx="28">
                  <c:v>94.530339999999995</c:v>
                </c:pt>
                <c:pt idx="29">
                  <c:v>94.992469999999997</c:v>
                </c:pt>
                <c:pt idx="30">
                  <c:v>95.444220000000001</c:v>
                </c:pt>
                <c:pt idx="31">
                  <c:v>95.885390000000001</c:v>
                </c:pt>
                <c:pt idx="32">
                  <c:v>96.315929999999994</c:v>
                </c:pt>
                <c:pt idx="33">
                  <c:v>96.73612</c:v>
                </c:pt>
                <c:pt idx="34">
                  <c:v>97.146100000000004</c:v>
                </c:pt>
                <c:pt idx="35">
                  <c:v>97.545810000000003</c:v>
                </c:pt>
                <c:pt idx="36">
                  <c:v>97.935239999999993</c:v>
                </c:pt>
                <c:pt idx="37">
                  <c:v>98.313879999999997</c:v>
                </c:pt>
                <c:pt idx="38">
                  <c:v>98.681299999999993</c:v>
                </c:pt>
                <c:pt idx="39">
                  <c:v>99.039550000000006</c:v>
                </c:pt>
                <c:pt idx="40">
                  <c:v>99.387619999999998</c:v>
                </c:pt>
                <c:pt idx="41">
                  <c:v>99.724580000000003</c:v>
                </c:pt>
                <c:pt idx="42">
                  <c:v>100.0515</c:v>
                </c:pt>
                <c:pt idx="43">
                  <c:v>100.3687</c:v>
                </c:pt>
                <c:pt idx="44">
                  <c:v>100.676</c:v>
                </c:pt>
                <c:pt idx="45">
                  <c:v>100.9729</c:v>
                </c:pt>
                <c:pt idx="46">
                  <c:v>101.2597</c:v>
                </c:pt>
                <c:pt idx="47">
                  <c:v>101.5364</c:v>
                </c:pt>
                <c:pt idx="48">
                  <c:v>101.8038</c:v>
                </c:pt>
                <c:pt idx="49">
                  <c:v>102.0621</c:v>
                </c:pt>
                <c:pt idx="50">
                  <c:v>102.3115</c:v>
                </c:pt>
                <c:pt idx="51">
                  <c:v>102.5521</c:v>
                </c:pt>
                <c:pt idx="52">
                  <c:v>102.78360000000001</c:v>
                </c:pt>
                <c:pt idx="53">
                  <c:v>103.006</c:v>
                </c:pt>
                <c:pt idx="54">
                  <c:v>103.21980000000001</c:v>
                </c:pt>
                <c:pt idx="55">
                  <c:v>103.42449999999999</c:v>
                </c:pt>
                <c:pt idx="56">
                  <c:v>103.6207</c:v>
                </c:pt>
                <c:pt idx="57">
                  <c:v>103.8077</c:v>
                </c:pt>
                <c:pt idx="58">
                  <c:v>103.98560000000001</c:v>
                </c:pt>
                <c:pt idx="59">
                  <c:v>104.15389999999999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45D-462A-91F3-28AB2D9DD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934904"/>
        <c:axId val="757305520"/>
      </c:scatterChart>
      <c:valAx>
        <c:axId val="75515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151968"/>
        <c:crosses val="autoZero"/>
        <c:crossBetween val="midCat"/>
      </c:valAx>
      <c:valAx>
        <c:axId val="755151968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154592"/>
        <c:crosses val="autoZero"/>
        <c:crossBetween val="midCat"/>
      </c:valAx>
      <c:valAx>
        <c:axId val="757305520"/>
        <c:scaling>
          <c:orientation val="minMax"/>
          <c:min val="4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934904"/>
        <c:crosses val="max"/>
        <c:crossBetween val="midCat"/>
      </c:valAx>
      <c:valAx>
        <c:axId val="679934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7305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kg/m3 vs 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'thermoPhysical Properties'!$E$2</c:f>
              <c:strCache>
                <c:ptCount val="1"/>
                <c:pt idx="0">
                  <c:v>density kg/m3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1.3910761154855643E-2"/>
                  <c:y val="0.1132283464566929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'thermoPhysical Properties'!$A$3:$A$11</c:f>
              <c:numCache>
                <c:formatCode>General</c:formatCode>
                <c:ptCount val="9"/>
                <c:pt idx="0">
                  <c:v>288.14999999999998</c:v>
                </c:pt>
                <c:pt idx="1">
                  <c:v>338.15</c:v>
                </c:pt>
                <c:pt idx="2">
                  <c:v>378.15</c:v>
                </c:pt>
                <c:pt idx="3">
                  <c:v>428.15</c:v>
                </c:pt>
                <c:pt idx="4">
                  <c:v>478.15</c:v>
                </c:pt>
                <c:pt idx="5">
                  <c:v>528.15</c:v>
                </c:pt>
                <c:pt idx="6">
                  <c:v>578.15</c:v>
                </c:pt>
                <c:pt idx="7">
                  <c:v>628.15</c:v>
                </c:pt>
                <c:pt idx="8">
                  <c:v>678.15</c:v>
                </c:pt>
              </c:numCache>
            </c:numRef>
          </c:xVal>
          <c:yVal>
            <c:numRef>
              <c:f>'thermoPhysical Properties'!$E$3:$E$11</c:f>
              <c:numCache>
                <c:formatCode>General</c:formatCode>
                <c:ptCount val="9"/>
                <c:pt idx="0">
                  <c:v>1063.5</c:v>
                </c:pt>
                <c:pt idx="1">
                  <c:v>1023.7</c:v>
                </c:pt>
                <c:pt idx="2">
                  <c:v>990.7</c:v>
                </c:pt>
                <c:pt idx="3">
                  <c:v>947.8</c:v>
                </c:pt>
                <c:pt idx="4">
                  <c:v>902.5</c:v>
                </c:pt>
                <c:pt idx="5">
                  <c:v>854</c:v>
                </c:pt>
                <c:pt idx="6">
                  <c:v>801.3</c:v>
                </c:pt>
                <c:pt idx="7">
                  <c:v>742.3</c:v>
                </c:pt>
                <c:pt idx="8">
                  <c:v>672.5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F0-4BE8-BDF9-7F46C2080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006344"/>
        <c:axId val="604005360"/>
      </c:scatterChart>
      <c:valAx>
        <c:axId val="604006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05360"/>
        <c:crosses val="autoZero"/>
        <c:crossBetween val="midCat"/>
      </c:valAx>
      <c:valAx>
        <c:axId val="6040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06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Nu (CFD_laminar_coarseMesh)</a:t>
            </a:r>
            <a:r>
              <a:rPr lang="en-SG" baseline="0"/>
              <a:t> and Nu (Correlation) vs Rayleigh Number</a:t>
            </a:r>
          </a:p>
          <a:p>
            <a:pPr>
              <a:defRPr/>
            </a:pP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'temp varying calcs'!$R$5</c:f>
              <c:strCache>
                <c:ptCount val="1"/>
                <c:pt idx="0">
                  <c:v>Nu (CFD_laminar_coarseMesh_roundoffError)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'temp varying calcs'!$Q$6:$Q$229</c:f>
              <c:numCache>
                <c:formatCode>0.000E+00</c:formatCode>
                <c:ptCount val="224"/>
                <c:pt idx="0">
                  <c:v>886472386.66823876</c:v>
                </c:pt>
                <c:pt idx="1">
                  <c:v>883409226.22244787</c:v>
                </c:pt>
                <c:pt idx="2">
                  <c:v>880399699.32191145</c:v>
                </c:pt>
                <c:pt idx="3">
                  <c:v>877423933.58255732</c:v>
                </c:pt>
                <c:pt idx="4">
                  <c:v>874479077.10881257</c:v>
                </c:pt>
                <c:pt idx="5">
                  <c:v>871565843.80996633</c:v>
                </c:pt>
                <c:pt idx="6">
                  <c:v>868683175.75396132</c:v>
                </c:pt>
                <c:pt idx="7">
                  <c:v>865829142.58067381</c:v>
                </c:pt>
                <c:pt idx="8">
                  <c:v>863003590.44020498</c:v>
                </c:pt>
                <c:pt idx="9">
                  <c:v>860205489.09808588</c:v>
                </c:pt>
                <c:pt idx="10">
                  <c:v>857434693.95021915</c:v>
                </c:pt>
                <c:pt idx="11">
                  <c:v>854690187.17462528</c:v>
                </c:pt>
                <c:pt idx="12">
                  <c:v>851970959.43336415</c:v>
                </c:pt>
                <c:pt idx="13">
                  <c:v>849276009.67788899</c:v>
                </c:pt>
                <c:pt idx="14">
                  <c:v>846605215.25397909</c:v>
                </c:pt>
                <c:pt idx="15">
                  <c:v>843957586.33567894</c:v>
                </c:pt>
                <c:pt idx="16">
                  <c:v>841333008.05832326</c:v>
                </c:pt>
                <c:pt idx="17">
                  <c:v>838730501.39931846</c:v>
                </c:pt>
                <c:pt idx="18">
                  <c:v>836148230.87795806</c:v>
                </c:pt>
                <c:pt idx="19">
                  <c:v>833587824.51298022</c:v>
                </c:pt>
                <c:pt idx="20">
                  <c:v>823537064.87014592</c:v>
                </c:pt>
                <c:pt idx="21">
                  <c:v>813773855.78327692</c:v>
                </c:pt>
                <c:pt idx="22">
                  <c:v>804267679.38453388</c:v>
                </c:pt>
                <c:pt idx="23">
                  <c:v>794989725.96193385</c:v>
                </c:pt>
                <c:pt idx="24">
                  <c:v>785915313.2037456</c:v>
                </c:pt>
                <c:pt idx="25">
                  <c:v>777024562.91530502</c:v>
                </c:pt>
                <c:pt idx="26">
                  <c:v>768298116.90990889</c:v>
                </c:pt>
                <c:pt idx="27">
                  <c:v>759720385.47251964</c:v>
                </c:pt>
                <c:pt idx="28">
                  <c:v>751277797.31603742</c:v>
                </c:pt>
                <c:pt idx="29">
                  <c:v>742959542.86202693</c:v>
                </c:pt>
                <c:pt idx="30">
                  <c:v>722640124.282794</c:v>
                </c:pt>
                <c:pt idx="31">
                  <c:v>702910551.42968822</c:v>
                </c:pt>
                <c:pt idx="32">
                  <c:v>683684553.72188628</c:v>
                </c:pt>
                <c:pt idx="33">
                  <c:v>664906777.60597813</c:v>
                </c:pt>
                <c:pt idx="34">
                  <c:v>646534851.67451012</c:v>
                </c:pt>
                <c:pt idx="35">
                  <c:v>628544469.22883332</c:v>
                </c:pt>
                <c:pt idx="36">
                  <c:v>610914996.19714546</c:v>
                </c:pt>
                <c:pt idx="37">
                  <c:v>593634297.40890563</c:v>
                </c:pt>
                <c:pt idx="38">
                  <c:v>576693184.37343144</c:v>
                </c:pt>
                <c:pt idx="39">
                  <c:v>560090833.4421072</c:v>
                </c:pt>
                <c:pt idx="40">
                  <c:v>543829352.88350511</c:v>
                </c:pt>
                <c:pt idx="41">
                  <c:v>527911506.28365308</c:v>
                </c:pt>
                <c:pt idx="42">
                  <c:v>512344665.43192255</c:v>
                </c:pt>
                <c:pt idx="43">
                  <c:v>497133149.93135232</c:v>
                </c:pt>
                <c:pt idx="44">
                  <c:v>482280351.06868058</c:v>
                </c:pt>
                <c:pt idx="45">
                  <c:v>467788105.98905867</c:v>
                </c:pt>
                <c:pt idx="46">
                  <c:v>453654862.4784537</c:v>
                </c:pt>
                <c:pt idx="47">
                  <c:v>439877759.20422018</c:v>
                </c:pt>
                <c:pt idx="48">
                  <c:v>426452075.80142242</c:v>
                </c:pt>
                <c:pt idx="49">
                  <c:v>413374370.59778577</c:v>
                </c:pt>
                <c:pt idx="50">
                  <c:v>400639381.51453048</c:v>
                </c:pt>
                <c:pt idx="51">
                  <c:v>388241901.63127381</c:v>
                </c:pt>
                <c:pt idx="52">
                  <c:v>376177910.73360467</c:v>
                </c:pt>
                <c:pt idx="53">
                  <c:v>364441058.78123271</c:v>
                </c:pt>
                <c:pt idx="54">
                  <c:v>353028417.24517578</c:v>
                </c:pt>
                <c:pt idx="55">
                  <c:v>341934150.10353601</c:v>
                </c:pt>
                <c:pt idx="56">
                  <c:v>331154051.997105</c:v>
                </c:pt>
                <c:pt idx="57">
                  <c:v>320682749.56802791</c:v>
                </c:pt>
                <c:pt idx="58">
                  <c:v>310514830.20046526</c:v>
                </c:pt>
                <c:pt idx="59">
                  <c:v>300646375.48769003</c:v>
                </c:pt>
                <c:pt idx="60">
                  <c:v>291070293.4507575</c:v>
                </c:pt>
                <c:pt idx="61">
                  <c:v>281782522.40906143</c:v>
                </c:pt>
                <c:pt idx="62">
                  <c:v>272776422.06202966</c:v>
                </c:pt>
                <c:pt idx="63">
                  <c:v>264046813.62062809</c:v>
                </c:pt>
                <c:pt idx="64">
                  <c:v>255587510.36814025</c:v>
                </c:pt>
                <c:pt idx="65">
                  <c:v>247392788.92382199</c:v>
                </c:pt>
                <c:pt idx="66">
                  <c:v>239456900.60980141</c:v>
                </c:pt>
                <c:pt idx="67">
                  <c:v>231773635.00927243</c:v>
                </c:pt>
                <c:pt idx="68">
                  <c:v>224336803.33511004</c:v>
                </c:pt>
                <c:pt idx="69">
                  <c:v>217140671.80514437</c:v>
                </c:pt>
                <c:pt idx="70">
                  <c:v>210178672.03212699</c:v>
                </c:pt>
                <c:pt idx="71">
                  <c:v>203444720.67322138</c:v>
                </c:pt>
                <c:pt idx="72">
                  <c:v>196933589.36663702</c:v>
                </c:pt>
                <c:pt idx="73">
                  <c:v>190638066.77342579</c:v>
                </c:pt>
                <c:pt idx="74">
                  <c:v>184553035.16158727</c:v>
                </c:pt>
                <c:pt idx="75">
                  <c:v>178671863.1890302</c:v>
                </c:pt>
                <c:pt idx="76">
                  <c:v>172988799.50849146</c:v>
                </c:pt>
                <c:pt idx="77">
                  <c:v>167498172.24328357</c:v>
                </c:pt>
                <c:pt idx="78">
                  <c:v>162194035.16274184</c:v>
                </c:pt>
                <c:pt idx="79">
                  <c:v>157070911.5048281</c:v>
                </c:pt>
                <c:pt idx="80">
                  <c:v>152123072.36795539</c:v>
                </c:pt>
                <c:pt idx="81">
                  <c:v>147344573.72774535</c:v>
                </c:pt>
                <c:pt idx="82">
                  <c:v>142730621.10160828</c:v>
                </c:pt>
                <c:pt idx="83">
                  <c:v>138275191.78285673</c:v>
                </c:pt>
                <c:pt idx="84">
                  <c:v>133974042.92187172</c:v>
                </c:pt>
                <c:pt idx="85">
                  <c:v>129821418.7807859</c:v>
                </c:pt>
                <c:pt idx="86">
                  <c:v>125812359.73843277</c:v>
                </c:pt>
                <c:pt idx="87">
                  <c:v>121942037.48362345</c:v>
                </c:pt>
                <c:pt idx="88">
                  <c:v>118206051.61162327</c:v>
                </c:pt>
                <c:pt idx="89">
                  <c:v>114599236.95865078</c:v>
                </c:pt>
                <c:pt idx="90">
                  <c:v>111117745.45605396</c:v>
                </c:pt>
                <c:pt idx="91">
                  <c:v>107756412.58275591</c:v>
                </c:pt>
                <c:pt idx="92">
                  <c:v>104511916.49122119</c:v>
                </c:pt>
                <c:pt idx="93">
                  <c:v>101379648.02436262</c:v>
                </c:pt>
                <c:pt idx="94">
                  <c:v>98355427.973165289</c:v>
                </c:pt>
                <c:pt idx="95">
                  <c:v>95436000.666281924</c:v>
                </c:pt>
                <c:pt idx="96">
                  <c:v>92616911.706293389</c:v>
                </c:pt>
                <c:pt idx="97">
                  <c:v>89894886.16217275</c:v>
                </c:pt>
                <c:pt idx="98">
                  <c:v>87266745.699000448</c:v>
                </c:pt>
                <c:pt idx="99">
                  <c:v>84728435.290558577</c:v>
                </c:pt>
                <c:pt idx="100">
                  <c:v>82277016.029174805</c:v>
                </c:pt>
                <c:pt idx="101">
                  <c:v>79909169.360860139</c:v>
                </c:pt>
                <c:pt idx="102">
                  <c:v>77622158.448646665</c:v>
                </c:pt>
                <c:pt idx="103">
                  <c:v>75412878.095426396</c:v>
                </c:pt>
                <c:pt idx="104">
                  <c:v>73278337.072984949</c:v>
                </c:pt>
                <c:pt idx="105">
                  <c:v>71215874.012954026</c:v>
                </c:pt>
                <c:pt idx="106">
                  <c:v>69222919.979340762</c:v>
                </c:pt>
                <c:pt idx="107">
                  <c:v>67296783.269485369</c:v>
                </c:pt>
                <c:pt idx="108">
                  <c:v>65435081.975998074</c:v>
                </c:pt>
                <c:pt idx="109">
                  <c:v>63635312.261108577</c:v>
                </c:pt>
                <c:pt idx="110">
                  <c:v>61895469.857311949</c:v>
                </c:pt>
                <c:pt idx="111">
                  <c:v>60213017.576770343</c:v>
                </c:pt>
                <c:pt idx="112">
                  <c:v>58586108.46496889</c:v>
                </c:pt>
                <c:pt idx="113">
                  <c:v>57012763.007630363</c:v>
                </c:pt>
                <c:pt idx="114">
                  <c:v>55490691.052581944</c:v>
                </c:pt>
                <c:pt idx="115">
                  <c:v>54018257.234561056</c:v>
                </c:pt>
                <c:pt idx="116">
                  <c:v>52593510.081221648</c:v>
                </c:pt>
                <c:pt idx="117">
                  <c:v>51214754.798003063</c:v>
                </c:pt>
                <c:pt idx="118">
                  <c:v>49880537.503261581</c:v>
                </c:pt>
                <c:pt idx="119">
                  <c:v>48588742.726266414</c:v>
                </c:pt>
                <c:pt idx="120">
                  <c:v>47338392.027604535</c:v>
                </c:pt>
                <c:pt idx="121">
                  <c:v>46127495.702954561</c:v>
                </c:pt>
                <c:pt idx="122">
                  <c:v>44954826.538292125</c:v>
                </c:pt>
                <c:pt idx="123">
                  <c:v>43819198.263568208</c:v>
                </c:pt>
                <c:pt idx="124">
                  <c:v>42718966.184470996</c:v>
                </c:pt>
                <c:pt idx="125">
                  <c:v>41653041.339424878</c:v>
                </c:pt>
                <c:pt idx="126">
                  <c:v>40620047.335858159</c:v>
                </c:pt>
                <c:pt idx="127">
                  <c:v>39618978.698052295</c:v>
                </c:pt>
                <c:pt idx="128">
                  <c:v>38648705.466789916</c:v>
                </c:pt>
                <c:pt idx="129">
                  <c:v>37707981.689405248</c:v>
                </c:pt>
                <c:pt idx="130">
                  <c:v>36795761.390967786</c:v>
                </c:pt>
                <c:pt idx="131">
                  <c:v>35911187.552186392</c:v>
                </c:pt>
                <c:pt idx="132">
                  <c:v>35053280.81011381</c:v>
                </c:pt>
                <c:pt idx="133">
                  <c:v>34220947.13146919</c:v>
                </c:pt>
                <c:pt idx="134">
                  <c:v>33413426.268649772</c:v>
                </c:pt>
                <c:pt idx="135">
                  <c:v>32629837.203800563</c:v>
                </c:pt>
                <c:pt idx="136">
                  <c:v>31869329.201257713</c:v>
                </c:pt>
                <c:pt idx="137">
                  <c:v>31131080.609086707</c:v>
                </c:pt>
                <c:pt idx="138">
                  <c:v>30414438.581222795</c:v>
                </c:pt>
                <c:pt idx="139">
                  <c:v>29718631.809614867</c:v>
                </c:pt>
                <c:pt idx="140">
                  <c:v>29042776.977230504</c:v>
                </c:pt>
                <c:pt idx="141">
                  <c:v>28386431.02873363</c:v>
                </c:pt>
                <c:pt idx="142">
                  <c:v>27748758.074243806</c:v>
                </c:pt>
                <c:pt idx="143">
                  <c:v>27129352.404912286</c:v>
                </c:pt>
                <c:pt idx="144">
                  <c:v>26527289.567653898</c:v>
                </c:pt>
                <c:pt idx="145">
                  <c:v>25942202.130360246</c:v>
                </c:pt>
                <c:pt idx="146">
                  <c:v>25373472.868681546</c:v>
                </c:pt>
                <c:pt idx="147">
                  <c:v>24820633.314808886</c:v>
                </c:pt>
                <c:pt idx="148">
                  <c:v>24283101.582448445</c:v>
                </c:pt>
                <c:pt idx="149">
                  <c:v>23760314.195269261</c:v>
                </c:pt>
                <c:pt idx="150">
                  <c:v>23251850.854474839</c:v>
                </c:pt>
                <c:pt idx="151">
                  <c:v>22757303.865129456</c:v>
                </c:pt>
                <c:pt idx="152">
                  <c:v>22276030.936795205</c:v>
                </c:pt>
                <c:pt idx="153">
                  <c:v>21807776.836584736</c:v>
                </c:pt>
                <c:pt idx="154">
                  <c:v>21352172.013597429</c:v>
                </c:pt>
                <c:pt idx="155">
                  <c:v>20908616.995397516</c:v>
                </c:pt>
                <c:pt idx="156">
                  <c:v>20476888.647266462</c:v>
                </c:pt>
                <c:pt idx="157">
                  <c:v>20056532.947355174</c:v>
                </c:pt>
                <c:pt idx="158">
                  <c:v>19647226.690458808</c:v>
                </c:pt>
                <c:pt idx="159">
                  <c:v>19248655.810624212</c:v>
                </c:pt>
                <c:pt idx="160">
                  <c:v>18860399.253504917</c:v>
                </c:pt>
                <c:pt idx="161">
                  <c:v>18482162.83432069</c:v>
                </c:pt>
                <c:pt idx="162">
                  <c:v>18113660.466657933</c:v>
                </c:pt>
                <c:pt idx="163">
                  <c:v>17754613.880439669</c:v>
                </c:pt>
                <c:pt idx="164">
                  <c:v>17404639.812077753</c:v>
                </c:pt>
                <c:pt idx="165">
                  <c:v>17063588.893226478</c:v>
                </c:pt>
                <c:pt idx="166">
                  <c:v>16731204.646527303</c:v>
                </c:pt>
                <c:pt idx="167">
                  <c:v>16407016.819815263</c:v>
                </c:pt>
                <c:pt idx="168">
                  <c:v>16091005.682732517</c:v>
                </c:pt>
                <c:pt idx="169">
                  <c:v>15782716.574898405</c:v>
                </c:pt>
                <c:pt idx="170">
                  <c:v>15482139.091170501</c:v>
                </c:pt>
                <c:pt idx="171">
                  <c:v>15188940.651168033</c:v>
                </c:pt>
                <c:pt idx="172">
                  <c:v>14902903.806416091</c:v>
                </c:pt>
                <c:pt idx="173">
                  <c:v>14623816.485044308</c:v>
                </c:pt>
                <c:pt idx="174">
                  <c:v>14351366.22552293</c:v>
                </c:pt>
                <c:pt idx="175">
                  <c:v>14085667.868055232</c:v>
                </c:pt>
                <c:pt idx="176">
                  <c:v>13826207.624499574</c:v>
                </c:pt>
                <c:pt idx="177">
                  <c:v>13572898.658041783</c:v>
                </c:pt>
                <c:pt idx="178">
                  <c:v>13325656.246895416</c:v>
                </c:pt>
                <c:pt idx="179">
                  <c:v>13084192.461285647</c:v>
                </c:pt>
                <c:pt idx="180">
                  <c:v>12848532.099486275</c:v>
                </c:pt>
                <c:pt idx="181">
                  <c:v>12618191.878845656</c:v>
                </c:pt>
                <c:pt idx="182">
                  <c:v>12393305.050157657</c:v>
                </c:pt>
                <c:pt idx="183">
                  <c:v>12173600.271868696</c:v>
                </c:pt>
                <c:pt idx="184">
                  <c:v>11959011.988641871</c:v>
                </c:pt>
                <c:pt idx="185">
                  <c:v>11749277.146112796</c:v>
                </c:pt>
                <c:pt idx="186">
                  <c:v>11544336.183686221</c:v>
                </c:pt>
                <c:pt idx="187">
                  <c:v>11344032.356267802</c:v>
                </c:pt>
                <c:pt idx="188">
                  <c:v>11148212.138602762</c:v>
                </c:pt>
                <c:pt idx="189">
                  <c:v>10956822.780384336</c:v>
                </c:pt>
                <c:pt idx="190">
                  <c:v>10769715.525719747</c:v>
                </c:pt>
                <c:pt idx="191">
                  <c:v>10586841.354519367</c:v>
                </c:pt>
                <c:pt idx="192">
                  <c:v>10407863.253413126</c:v>
                </c:pt>
                <c:pt idx="193">
                  <c:v>10232930.113857541</c:v>
                </c:pt>
                <c:pt idx="194">
                  <c:v>10061806.305163562</c:v>
                </c:pt>
                <c:pt idx="195">
                  <c:v>9894450.7356576398</c:v>
                </c:pt>
                <c:pt idx="196">
                  <c:v>9730728.4701097663</c:v>
                </c:pt>
                <c:pt idx="197">
                  <c:v>9570507.0133003183</c:v>
                </c:pt>
                <c:pt idx="198">
                  <c:v>9413750.2385182139</c:v>
                </c:pt>
                <c:pt idx="199">
                  <c:v>9260422.8206872549</c:v>
                </c:pt>
                <c:pt idx="200">
                  <c:v>9110210.3420025427</c:v>
                </c:pt>
                <c:pt idx="201">
                  <c:v>8963361.0411317367</c:v>
                </c:pt>
                <c:pt idx="202">
                  <c:v>8819471.473912077</c:v>
                </c:pt>
                <c:pt idx="203">
                  <c:v>8678697.9295381736</c:v>
                </c:pt>
                <c:pt idx="204">
                  <c:v>8540826.9129867777</c:v>
                </c:pt>
                <c:pt idx="205">
                  <c:v>8405831.4009292331</c:v>
                </c:pt>
                <c:pt idx="206">
                  <c:v>8273593.6556242928</c:v>
                </c:pt>
                <c:pt idx="207">
                  <c:v>8144179.7172773629</c:v>
                </c:pt>
                <c:pt idx="208">
                  <c:v>8017382.9061944764</c:v>
                </c:pt>
                <c:pt idx="209">
                  <c:v>7893180.2475205697</c:v>
                </c:pt>
                <c:pt idx="210">
                  <c:v>7771549.2479726458</c:v>
                </c:pt>
                <c:pt idx="211">
                  <c:v>7652288.2975083683</c:v>
                </c:pt>
                <c:pt idx="212">
                  <c:v>7535467.0572978342</c:v>
                </c:pt>
                <c:pt idx="213">
                  <c:v>7421065.2449810319</c:v>
                </c:pt>
                <c:pt idx="214">
                  <c:v>7308885.0735663204</c:v>
                </c:pt>
                <c:pt idx="215">
                  <c:v>7198997.4117621314</c:v>
                </c:pt>
                <c:pt idx="216">
                  <c:v>7091207.122907185</c:v>
                </c:pt>
                <c:pt idx="217">
                  <c:v>6985586.0559437126</c:v>
                </c:pt>
                <c:pt idx="218">
                  <c:v>6882117.4450260866</c:v>
                </c:pt>
                <c:pt idx="219">
                  <c:v>6780609.5002830978</c:v>
                </c:pt>
                <c:pt idx="220">
                  <c:v>6681047.6005522441</c:v>
                </c:pt>
                <c:pt idx="221">
                  <c:v>6583417.4113949277</c:v>
                </c:pt>
                <c:pt idx="222">
                  <c:v>6487704.8827250581</c:v>
                </c:pt>
                <c:pt idx="223">
                  <c:v>6393896.2464863518</c:v>
                </c:pt>
              </c:numCache>
            </c:numRef>
          </c:xVal>
          <c:yVal>
            <c:numRef>
              <c:f>'temp varying calcs'!$R$6:$R$229</c:f>
              <c:numCache>
                <c:formatCode>General</c:formatCode>
                <c:ptCount val="224"/>
                <c:pt idx="0">
                  <c:v>18.669247850325373</c:v>
                </c:pt>
                <c:pt idx="1">
                  <c:v>18.505963575849325</c:v>
                </c:pt>
                <c:pt idx="2">
                  <c:v>18.347002869004985</c:v>
                </c:pt>
                <c:pt idx="3">
                  <c:v>18.192349673907351</c:v>
                </c:pt>
                <c:pt idx="4">
                  <c:v>18.041954757493123</c:v>
                </c:pt>
                <c:pt idx="5">
                  <c:v>17.895773799919379</c:v>
                </c:pt>
                <c:pt idx="6">
                  <c:v>17.753752807252937</c:v>
                </c:pt>
                <c:pt idx="7">
                  <c:v>17.615834296275533</c:v>
                </c:pt>
                <c:pt idx="8">
                  <c:v>17.481958319706926</c:v>
                </c:pt>
                <c:pt idx="9">
                  <c:v>17.352061421718822</c:v>
                </c:pt>
                <c:pt idx="10">
                  <c:v>17.226078942943651</c:v>
                </c:pt>
                <c:pt idx="11">
                  <c:v>17.103950115204309</c:v>
                </c:pt>
                <c:pt idx="12">
                  <c:v>16.985606909208396</c:v>
                </c:pt>
                <c:pt idx="13">
                  <c:v>16.870981417193558</c:v>
                </c:pt>
                <c:pt idx="14">
                  <c:v>16.759999571135705</c:v>
                </c:pt>
                <c:pt idx="15">
                  <c:v>16.652593678307422</c:v>
                </c:pt>
                <c:pt idx="16">
                  <c:v>16.548680036403567</c:v>
                </c:pt>
                <c:pt idx="17">
                  <c:v>16.448173960583148</c:v>
                </c:pt>
                <c:pt idx="18">
                  <c:v>16.3509947293993</c:v>
                </c:pt>
                <c:pt idx="19">
                  <c:v>16.257058650194924</c:v>
                </c:pt>
                <c:pt idx="20">
                  <c:v>15.912169951122975</c:v>
                </c:pt>
                <c:pt idx="21">
                  <c:v>15.613216044547082</c:v>
                </c:pt>
                <c:pt idx="22">
                  <c:v>15.355406299831859</c:v>
                </c:pt>
                <c:pt idx="23">
                  <c:v>15.134022531602461</c:v>
                </c:pt>
                <c:pt idx="24">
                  <c:v>14.944723697956885</c:v>
                </c:pt>
                <c:pt idx="25">
                  <c:v>14.783588158416626</c:v>
                </c:pt>
                <c:pt idx="26">
                  <c:v>14.647155179201539</c:v>
                </c:pt>
                <c:pt idx="27">
                  <c:v>14.532323858154951</c:v>
                </c:pt>
                <c:pt idx="28">
                  <c:v>14.436332247162635</c:v>
                </c:pt>
                <c:pt idx="29">
                  <c:v>14.356754237436977</c:v>
                </c:pt>
                <c:pt idx="30">
                  <c:v>14.216128499944279</c:v>
                </c:pt>
                <c:pt idx="31">
                  <c:v>14.138223035363612</c:v>
                </c:pt>
                <c:pt idx="32">
                  <c:v>14.103559753652767</c:v>
                </c:pt>
                <c:pt idx="33">
                  <c:v>14.098627326406575</c:v>
                </c:pt>
                <c:pt idx="34">
                  <c:v>14.114419012813213</c:v>
                </c:pt>
                <c:pt idx="35">
                  <c:v>14.144897260969028</c:v>
                </c:pt>
                <c:pt idx="36">
                  <c:v>14.185727753925173</c:v>
                </c:pt>
                <c:pt idx="37">
                  <c:v>14.233130339695322</c:v>
                </c:pt>
                <c:pt idx="38">
                  <c:v>14.283177831971051</c:v>
                </c:pt>
                <c:pt idx="39">
                  <c:v>14.331929026811835</c:v>
                </c:pt>
                <c:pt idx="40">
                  <c:v>14.375920949446606</c:v>
                </c:pt>
                <c:pt idx="41">
                  <c:v>14.412815878356701</c:v>
                </c:pt>
                <c:pt idx="42">
                  <c:v>14.441833371979815</c:v>
                </c:pt>
                <c:pt idx="43">
                  <c:v>14.463475511513204</c:v>
                </c:pt>
                <c:pt idx="44">
                  <c:v>14.479167428201443</c:v>
                </c:pt>
                <c:pt idx="45">
                  <c:v>14.49070706330733</c:v>
                </c:pt>
                <c:pt idx="46">
                  <c:v>14.49986770043321</c:v>
                </c:pt>
                <c:pt idx="47">
                  <c:v>14.508045024536738</c:v>
                </c:pt>
                <c:pt idx="48">
                  <c:v>14.516104943330568</c:v>
                </c:pt>
                <c:pt idx="49">
                  <c:v>14.524462976460326</c:v>
                </c:pt>
                <c:pt idx="50">
                  <c:v>14.533167932585647</c:v>
                </c:pt>
                <c:pt idx="51">
                  <c:v>14.542093663176399</c:v>
                </c:pt>
                <c:pt idx="52">
                  <c:v>14.551045796440478</c:v>
                </c:pt>
                <c:pt idx="53">
                  <c:v>14.559827328777125</c:v>
                </c:pt>
                <c:pt idx="54">
                  <c:v>14.568299484338706</c:v>
                </c:pt>
                <c:pt idx="55">
                  <c:v>14.576354848443488</c:v>
                </c:pt>
                <c:pt idx="56">
                  <c:v>14.583933824069955</c:v>
                </c:pt>
                <c:pt idx="57">
                  <c:v>14.591003368551055</c:v>
                </c:pt>
                <c:pt idx="58">
                  <c:v>14.597549280058926</c:v>
                </c:pt>
                <c:pt idx="59">
                  <c:v>14.603585824765631</c:v>
                </c:pt>
                <c:pt idx="60">
                  <c:v>14.609107691870879</c:v>
                </c:pt>
                <c:pt idx="61">
                  <c:v>14.614124328009193</c:v>
                </c:pt>
                <c:pt idx="62">
                  <c:v>14.618628905738948</c:v>
                </c:pt>
                <c:pt idx="63">
                  <c:v>14.622621957065306</c:v>
                </c:pt>
                <c:pt idx="64">
                  <c:v>14.626085883127299</c:v>
                </c:pt>
                <c:pt idx="65">
                  <c:v>14.629024918038878</c:v>
                </c:pt>
                <c:pt idx="66">
                  <c:v>14.631433953367207</c:v>
                </c:pt>
                <c:pt idx="67">
                  <c:v>14.633300001112106</c:v>
                </c:pt>
                <c:pt idx="68">
                  <c:v>14.634614709267638</c:v>
                </c:pt>
                <c:pt idx="69">
                  <c:v>14.635370614582822</c:v>
                </c:pt>
                <c:pt idx="70">
                  <c:v>14.635556123167984</c:v>
                </c:pt>
                <c:pt idx="71">
                  <c:v>14.635176691239616</c:v>
                </c:pt>
                <c:pt idx="72">
                  <c:v>14.634230282878303</c:v>
                </c:pt>
                <c:pt idx="73">
                  <c:v>14.632710327895854</c:v>
                </c:pt>
                <c:pt idx="74">
                  <c:v>14.630612421568914</c:v>
                </c:pt>
                <c:pt idx="75">
                  <c:v>14.627930838401479</c:v>
                </c:pt>
                <c:pt idx="76">
                  <c:v>14.624654729014521</c:v>
                </c:pt>
                <c:pt idx="77">
                  <c:v>14.620796178951883</c:v>
                </c:pt>
                <c:pt idx="78">
                  <c:v>14.616350242269689</c:v>
                </c:pt>
                <c:pt idx="79">
                  <c:v>14.611317417398565</c:v>
                </c:pt>
                <c:pt idx="80">
                  <c:v>14.605697262763659</c:v>
                </c:pt>
                <c:pt idx="81">
                  <c:v>14.599481544009318</c:v>
                </c:pt>
                <c:pt idx="82">
                  <c:v>14.592673816366865</c:v>
                </c:pt>
                <c:pt idx="83">
                  <c:v>14.585260329174512</c:v>
                </c:pt>
                <c:pt idx="84">
                  <c:v>14.577256857597524</c:v>
                </c:pt>
                <c:pt idx="85">
                  <c:v>14.568658697909679</c:v>
                </c:pt>
                <c:pt idx="86">
                  <c:v>14.55946744604571</c:v>
                </c:pt>
                <c:pt idx="87">
                  <c:v>14.549677825770225</c:v>
                </c:pt>
                <c:pt idx="88">
                  <c:v>14.539296786308727</c:v>
                </c:pt>
                <c:pt idx="89">
                  <c:v>14.528317213228327</c:v>
                </c:pt>
                <c:pt idx="90">
                  <c:v>14.516746846569614</c:v>
                </c:pt>
                <c:pt idx="91">
                  <c:v>14.50457309188163</c:v>
                </c:pt>
                <c:pt idx="92">
                  <c:v>14.491815823627665</c:v>
                </c:pt>
                <c:pt idx="93">
                  <c:v>14.478470051708898</c:v>
                </c:pt>
                <c:pt idx="94">
                  <c:v>14.464542964032489</c:v>
                </c:pt>
                <c:pt idx="95">
                  <c:v>14.450033001428656</c:v>
                </c:pt>
                <c:pt idx="96">
                  <c:v>14.434945521644984</c:v>
                </c:pt>
                <c:pt idx="97">
                  <c:v>14.419284803259261</c:v>
                </c:pt>
                <c:pt idx="98">
                  <c:v>14.403055078888086</c:v>
                </c:pt>
                <c:pt idx="99">
                  <c:v>14.386257073244003</c:v>
                </c:pt>
                <c:pt idx="100">
                  <c:v>14.368890438242101</c:v>
                </c:pt>
                <c:pt idx="101">
                  <c:v>14.350971100257331</c:v>
                </c:pt>
                <c:pt idx="102">
                  <c:v>14.332503131091364</c:v>
                </c:pt>
                <c:pt idx="103">
                  <c:v>14.313491095323213</c:v>
                </c:pt>
                <c:pt idx="104">
                  <c:v>14.293937276668997</c:v>
                </c:pt>
                <c:pt idx="105">
                  <c:v>14.273851536708355</c:v>
                </c:pt>
                <c:pt idx="106">
                  <c:v>14.253234702326955</c:v>
                </c:pt>
                <c:pt idx="107">
                  <c:v>14.23209346320964</c:v>
                </c:pt>
                <c:pt idx="108">
                  <c:v>14.210435329764708</c:v>
                </c:pt>
                <c:pt idx="109">
                  <c:v>14.188264683984974</c:v>
                </c:pt>
                <c:pt idx="110">
                  <c:v>14.165580851568508</c:v>
                </c:pt>
                <c:pt idx="111">
                  <c:v>14.142400775155151</c:v>
                </c:pt>
                <c:pt idx="112">
                  <c:v>14.118732685915147</c:v>
                </c:pt>
                <c:pt idx="113">
                  <c:v>14.094581696680864</c:v>
                </c:pt>
                <c:pt idx="114">
                  <c:v>14.06995345471702</c:v>
                </c:pt>
                <c:pt idx="115">
                  <c:v>14.044856108946201</c:v>
                </c:pt>
                <c:pt idx="116">
                  <c:v>14.01929610265953</c:v>
                </c:pt>
                <c:pt idx="117">
                  <c:v>13.993280696238866</c:v>
                </c:pt>
                <c:pt idx="118">
                  <c:v>13.966817958837943</c:v>
                </c:pt>
                <c:pt idx="119">
                  <c:v>13.939914842006379</c:v>
                </c:pt>
                <c:pt idx="120">
                  <c:v>13.912578800643653</c:v>
                </c:pt>
                <c:pt idx="121">
                  <c:v>13.884816755328742</c:v>
                </c:pt>
                <c:pt idx="122">
                  <c:v>13.856625541227645</c:v>
                </c:pt>
                <c:pt idx="123">
                  <c:v>13.828030972910657</c:v>
                </c:pt>
                <c:pt idx="124">
                  <c:v>13.79903629115279</c:v>
                </c:pt>
                <c:pt idx="125">
                  <c:v>13.769649423852185</c:v>
                </c:pt>
                <c:pt idx="126">
                  <c:v>13.739878871632833</c:v>
                </c:pt>
                <c:pt idx="127">
                  <c:v>13.709732528515763</c:v>
                </c:pt>
                <c:pt idx="128">
                  <c:v>13.679219681805604</c:v>
                </c:pt>
                <c:pt idx="129">
                  <c:v>13.648342120373009</c:v>
                </c:pt>
                <c:pt idx="130">
                  <c:v>13.617113565370355</c:v>
                </c:pt>
                <c:pt idx="131">
                  <c:v>13.585539631914413</c:v>
                </c:pt>
                <c:pt idx="132">
                  <c:v>13.553627340523198</c:v>
                </c:pt>
                <c:pt idx="133">
                  <c:v>13.521385124920975</c:v>
                </c:pt>
                <c:pt idx="134">
                  <c:v>13.488818573822744</c:v>
                </c:pt>
                <c:pt idx="135">
                  <c:v>13.45593912868476</c:v>
                </c:pt>
                <c:pt idx="136">
                  <c:v>13.422742682837177</c:v>
                </c:pt>
                <c:pt idx="137">
                  <c:v>13.389251766978122</c:v>
                </c:pt>
                <c:pt idx="138">
                  <c:v>13.355471933059938</c:v>
                </c:pt>
                <c:pt idx="139">
                  <c:v>13.321410154207898</c:v>
                </c:pt>
                <c:pt idx="140">
                  <c:v>13.287074833310305</c:v>
                </c:pt>
                <c:pt idx="141">
                  <c:v>13.252472295829838</c:v>
                </c:pt>
                <c:pt idx="142">
                  <c:v>13.217608724091358</c:v>
                </c:pt>
                <c:pt idx="143">
                  <c:v>13.182492646020293</c:v>
                </c:pt>
                <c:pt idx="144">
                  <c:v>13.147133895746366</c:v>
                </c:pt>
                <c:pt idx="145">
                  <c:v>13.111536563160886</c:v>
                </c:pt>
                <c:pt idx="146">
                  <c:v>13.07570982340223</c:v>
                </c:pt>
                <c:pt idx="147">
                  <c:v>13.039661408798384</c:v>
                </c:pt>
                <c:pt idx="148">
                  <c:v>13.003396066369385</c:v>
                </c:pt>
                <c:pt idx="149">
                  <c:v>12.966925184741992</c:v>
                </c:pt>
                <c:pt idx="150">
                  <c:v>12.93025207021687</c:v>
                </c:pt>
                <c:pt idx="151">
                  <c:v>12.893384450568037</c:v>
                </c:pt>
                <c:pt idx="152">
                  <c:v>12.856332954740362</c:v>
                </c:pt>
                <c:pt idx="153">
                  <c:v>12.819099440599818</c:v>
                </c:pt>
                <c:pt idx="154">
                  <c:v>12.781693843717527</c:v>
                </c:pt>
                <c:pt idx="155">
                  <c:v>12.744113549952734</c:v>
                </c:pt>
                <c:pt idx="156">
                  <c:v>12.706375881116657</c:v>
                </c:pt>
                <c:pt idx="157">
                  <c:v>12.668490024984273</c:v>
                </c:pt>
                <c:pt idx="158">
                  <c:v>12.630459297134891</c:v>
                </c:pt>
                <c:pt idx="159">
                  <c:v>12.592289222952861</c:v>
                </c:pt>
                <c:pt idx="160">
                  <c:v>12.553986796977163</c:v>
                </c:pt>
                <c:pt idx="161">
                  <c:v>12.515557553417208</c:v>
                </c:pt>
                <c:pt idx="162">
                  <c:v>12.477009234126786</c:v>
                </c:pt>
                <c:pt idx="163">
                  <c:v>12.438345170950738</c:v>
                </c:pt>
                <c:pt idx="164">
                  <c:v>12.39957458547911</c:v>
                </c:pt>
                <c:pt idx="165">
                  <c:v>12.360701548344197</c:v>
                </c:pt>
                <c:pt idx="166">
                  <c:v>12.321733809138911</c:v>
                </c:pt>
                <c:pt idx="167">
                  <c:v>12.282673268141313</c:v>
                </c:pt>
                <c:pt idx="168">
                  <c:v>12.243529134297136</c:v>
                </c:pt>
                <c:pt idx="169">
                  <c:v>12.204305528630092</c:v>
                </c:pt>
                <c:pt idx="170">
                  <c:v>12.165009453705624</c:v>
                </c:pt>
                <c:pt idx="171">
                  <c:v>12.125645760585829</c:v>
                </c:pt>
                <c:pt idx="172">
                  <c:v>12.086217822210067</c:v>
                </c:pt>
                <c:pt idx="173">
                  <c:v>12.046733420700591</c:v>
                </c:pt>
                <c:pt idx="174">
                  <c:v>12.007195234276637</c:v>
                </c:pt>
                <c:pt idx="175">
                  <c:v>11.967610967723951</c:v>
                </c:pt>
                <c:pt idx="176">
                  <c:v>11.927986302638386</c:v>
                </c:pt>
                <c:pt idx="177">
                  <c:v>11.888320942777508</c:v>
                </c:pt>
                <c:pt idx="178">
                  <c:v>11.848625591410554</c:v>
                </c:pt>
                <c:pt idx="179">
                  <c:v>11.808902960806199</c:v>
                </c:pt>
                <c:pt idx="180">
                  <c:v>11.769157850748893</c:v>
                </c:pt>
                <c:pt idx="181">
                  <c:v>11.729391609514844</c:v>
                </c:pt>
                <c:pt idx="182">
                  <c:v>11.689614131829599</c:v>
                </c:pt>
                <c:pt idx="183">
                  <c:v>11.649825960774443</c:v>
                </c:pt>
                <c:pt idx="184">
                  <c:v>11.610024622298928</c:v>
                </c:pt>
                <c:pt idx="185">
                  <c:v>11.570228267005467</c:v>
                </c:pt>
                <c:pt idx="186">
                  <c:v>11.530434429443712</c:v>
                </c:pt>
                <c:pt idx="187">
                  <c:v>11.490648761919051</c:v>
                </c:pt>
                <c:pt idx="188">
                  <c:v>11.450876923458225</c:v>
                </c:pt>
                <c:pt idx="189">
                  <c:v>11.411118657576228</c:v>
                </c:pt>
                <c:pt idx="190">
                  <c:v>11.371381828794192</c:v>
                </c:pt>
                <c:pt idx="191">
                  <c:v>11.331668381961066</c:v>
                </c:pt>
                <c:pt idx="192">
                  <c:v>11.291980473593599</c:v>
                </c:pt>
                <c:pt idx="193">
                  <c:v>11.252323582120809</c:v>
                </c:pt>
                <c:pt idx="194">
                  <c:v>11.212698343456298</c:v>
                </c:pt>
                <c:pt idx="195">
                  <c:v>11.173113307105908</c:v>
                </c:pt>
                <c:pt idx="196">
                  <c:v>11.13356758643069</c:v>
                </c:pt>
                <c:pt idx="197">
                  <c:v>11.094064695045271</c:v>
                </c:pt>
                <c:pt idx="198">
                  <c:v>11.054610996778669</c:v>
                </c:pt>
                <c:pt idx="199">
                  <c:v>11.015208464123857</c:v>
                </c:pt>
                <c:pt idx="200">
                  <c:v>10.975854947985793</c:v>
                </c:pt>
                <c:pt idx="201">
                  <c:v>10.936560944904285</c:v>
                </c:pt>
                <c:pt idx="202">
                  <c:v>10.897325875216834</c:v>
                </c:pt>
                <c:pt idx="203">
                  <c:v>10.85815300818888</c:v>
                </c:pt>
                <c:pt idx="204">
                  <c:v>10.819045256279251</c:v>
                </c:pt>
                <c:pt idx="205">
                  <c:v>10.780004617447082</c:v>
                </c:pt>
                <c:pt idx="206">
                  <c:v>10.741032461346775</c:v>
                </c:pt>
                <c:pt idx="207">
                  <c:v>10.702135804931935</c:v>
                </c:pt>
                <c:pt idx="208">
                  <c:v>10.663313204823616</c:v>
                </c:pt>
                <c:pt idx="209">
                  <c:v>10.624568864977501</c:v>
                </c:pt>
                <c:pt idx="210">
                  <c:v>10.585902603454166</c:v>
                </c:pt>
                <c:pt idx="211">
                  <c:v>10.547321775444647</c:v>
                </c:pt>
                <c:pt idx="212">
                  <c:v>10.508822442050979</c:v>
                </c:pt>
                <c:pt idx="213">
                  <c:v>10.470413197748421</c:v>
                </c:pt>
                <c:pt idx="214">
                  <c:v>10.432090455926426</c:v>
                </c:pt>
                <c:pt idx="215">
                  <c:v>10.393859047422666</c:v>
                </c:pt>
                <c:pt idx="216">
                  <c:v>10.355719786137637</c:v>
                </c:pt>
                <c:pt idx="217">
                  <c:v>10.317677504570378</c:v>
                </c:pt>
                <c:pt idx="218">
                  <c:v>10.279732042338335</c:v>
                </c:pt>
                <c:pt idx="219">
                  <c:v>10.241884234094369</c:v>
                </c:pt>
                <c:pt idx="220">
                  <c:v>10.204138316050063</c:v>
                </c:pt>
                <c:pt idx="221">
                  <c:v>10.166494142201406</c:v>
                </c:pt>
                <c:pt idx="222">
                  <c:v>10.12895375799941</c:v>
                </c:pt>
                <c:pt idx="223">
                  <c:v>10.091519209056447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10-48FE-8623-F11470535489}"/>
            </c:ext>
          </c:extLst>
        </c:ser>
        <c:ser>
          <c:idx val="1"/>
          <c:order val="1"/>
          <c:tx>
            <c:strRef>
              <c:f>'temp varying calcs'!$S$5</c:f>
              <c:strCache>
                <c:ptCount val="1"/>
                <c:pt idx="0">
                  <c:v>Nu (Correlation)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'temp varying calcs'!$Q$6:$Q$229</c:f>
              <c:numCache>
                <c:formatCode>0.000E+00</c:formatCode>
                <c:ptCount val="224"/>
                <c:pt idx="0">
                  <c:v>886472386.66823876</c:v>
                </c:pt>
                <c:pt idx="1">
                  <c:v>883409226.22244787</c:v>
                </c:pt>
                <c:pt idx="2">
                  <c:v>880399699.32191145</c:v>
                </c:pt>
                <c:pt idx="3">
                  <c:v>877423933.58255732</c:v>
                </c:pt>
                <c:pt idx="4">
                  <c:v>874479077.10881257</c:v>
                </c:pt>
                <c:pt idx="5">
                  <c:v>871565843.80996633</c:v>
                </c:pt>
                <c:pt idx="6">
                  <c:v>868683175.75396132</c:v>
                </c:pt>
                <c:pt idx="7">
                  <c:v>865829142.58067381</c:v>
                </c:pt>
                <c:pt idx="8">
                  <c:v>863003590.44020498</c:v>
                </c:pt>
                <c:pt idx="9">
                  <c:v>860205489.09808588</c:v>
                </c:pt>
                <c:pt idx="10">
                  <c:v>857434693.95021915</c:v>
                </c:pt>
                <c:pt idx="11">
                  <c:v>854690187.17462528</c:v>
                </c:pt>
                <c:pt idx="12">
                  <c:v>851970959.43336415</c:v>
                </c:pt>
                <c:pt idx="13">
                  <c:v>849276009.67788899</c:v>
                </c:pt>
                <c:pt idx="14">
                  <c:v>846605215.25397909</c:v>
                </c:pt>
                <c:pt idx="15">
                  <c:v>843957586.33567894</c:v>
                </c:pt>
                <c:pt idx="16">
                  <c:v>841333008.05832326</c:v>
                </c:pt>
                <c:pt idx="17">
                  <c:v>838730501.39931846</c:v>
                </c:pt>
                <c:pt idx="18">
                  <c:v>836148230.87795806</c:v>
                </c:pt>
                <c:pt idx="19">
                  <c:v>833587824.51298022</c:v>
                </c:pt>
                <c:pt idx="20">
                  <c:v>823537064.87014592</c:v>
                </c:pt>
                <c:pt idx="21">
                  <c:v>813773855.78327692</c:v>
                </c:pt>
                <c:pt idx="22">
                  <c:v>804267679.38453388</c:v>
                </c:pt>
                <c:pt idx="23">
                  <c:v>794989725.96193385</c:v>
                </c:pt>
                <c:pt idx="24">
                  <c:v>785915313.2037456</c:v>
                </c:pt>
                <c:pt idx="25">
                  <c:v>777024562.91530502</c:v>
                </c:pt>
                <c:pt idx="26">
                  <c:v>768298116.90990889</c:v>
                </c:pt>
                <c:pt idx="27">
                  <c:v>759720385.47251964</c:v>
                </c:pt>
                <c:pt idx="28">
                  <c:v>751277797.31603742</c:v>
                </c:pt>
                <c:pt idx="29">
                  <c:v>742959542.86202693</c:v>
                </c:pt>
                <c:pt idx="30">
                  <c:v>722640124.282794</c:v>
                </c:pt>
                <c:pt idx="31">
                  <c:v>702910551.42968822</c:v>
                </c:pt>
                <c:pt idx="32">
                  <c:v>683684553.72188628</c:v>
                </c:pt>
                <c:pt idx="33">
                  <c:v>664906777.60597813</c:v>
                </c:pt>
                <c:pt idx="34">
                  <c:v>646534851.67451012</c:v>
                </c:pt>
                <c:pt idx="35">
                  <c:v>628544469.22883332</c:v>
                </c:pt>
                <c:pt idx="36">
                  <c:v>610914996.19714546</c:v>
                </c:pt>
                <c:pt idx="37">
                  <c:v>593634297.40890563</c:v>
                </c:pt>
                <c:pt idx="38">
                  <c:v>576693184.37343144</c:v>
                </c:pt>
                <c:pt idx="39">
                  <c:v>560090833.4421072</c:v>
                </c:pt>
                <c:pt idx="40">
                  <c:v>543829352.88350511</c:v>
                </c:pt>
                <c:pt idx="41">
                  <c:v>527911506.28365308</c:v>
                </c:pt>
                <c:pt idx="42">
                  <c:v>512344665.43192255</c:v>
                </c:pt>
                <c:pt idx="43">
                  <c:v>497133149.93135232</c:v>
                </c:pt>
                <c:pt idx="44">
                  <c:v>482280351.06868058</c:v>
                </c:pt>
                <c:pt idx="45">
                  <c:v>467788105.98905867</c:v>
                </c:pt>
                <c:pt idx="46">
                  <c:v>453654862.4784537</c:v>
                </c:pt>
                <c:pt idx="47">
                  <c:v>439877759.20422018</c:v>
                </c:pt>
                <c:pt idx="48">
                  <c:v>426452075.80142242</c:v>
                </c:pt>
                <c:pt idx="49">
                  <c:v>413374370.59778577</c:v>
                </c:pt>
                <c:pt idx="50">
                  <c:v>400639381.51453048</c:v>
                </c:pt>
                <c:pt idx="51">
                  <c:v>388241901.63127381</c:v>
                </c:pt>
                <c:pt idx="52">
                  <c:v>376177910.73360467</c:v>
                </c:pt>
                <c:pt idx="53">
                  <c:v>364441058.78123271</c:v>
                </c:pt>
                <c:pt idx="54">
                  <c:v>353028417.24517578</c:v>
                </c:pt>
                <c:pt idx="55">
                  <c:v>341934150.10353601</c:v>
                </c:pt>
                <c:pt idx="56">
                  <c:v>331154051.997105</c:v>
                </c:pt>
                <c:pt idx="57">
                  <c:v>320682749.56802791</c:v>
                </c:pt>
                <c:pt idx="58">
                  <c:v>310514830.20046526</c:v>
                </c:pt>
                <c:pt idx="59">
                  <c:v>300646375.48769003</c:v>
                </c:pt>
                <c:pt idx="60">
                  <c:v>291070293.4507575</c:v>
                </c:pt>
                <c:pt idx="61">
                  <c:v>281782522.40906143</c:v>
                </c:pt>
                <c:pt idx="62">
                  <c:v>272776422.06202966</c:v>
                </c:pt>
                <c:pt idx="63">
                  <c:v>264046813.62062809</c:v>
                </c:pt>
                <c:pt idx="64">
                  <c:v>255587510.36814025</c:v>
                </c:pt>
                <c:pt idx="65">
                  <c:v>247392788.92382199</c:v>
                </c:pt>
                <c:pt idx="66">
                  <c:v>239456900.60980141</c:v>
                </c:pt>
                <c:pt idx="67">
                  <c:v>231773635.00927243</c:v>
                </c:pt>
                <c:pt idx="68">
                  <c:v>224336803.33511004</c:v>
                </c:pt>
                <c:pt idx="69">
                  <c:v>217140671.80514437</c:v>
                </c:pt>
                <c:pt idx="70">
                  <c:v>210178672.03212699</c:v>
                </c:pt>
                <c:pt idx="71">
                  <c:v>203444720.67322138</c:v>
                </c:pt>
                <c:pt idx="72">
                  <c:v>196933589.36663702</c:v>
                </c:pt>
                <c:pt idx="73">
                  <c:v>190638066.77342579</c:v>
                </c:pt>
                <c:pt idx="74">
                  <c:v>184553035.16158727</c:v>
                </c:pt>
                <c:pt idx="75">
                  <c:v>178671863.1890302</c:v>
                </c:pt>
                <c:pt idx="76">
                  <c:v>172988799.50849146</c:v>
                </c:pt>
                <c:pt idx="77">
                  <c:v>167498172.24328357</c:v>
                </c:pt>
                <c:pt idx="78">
                  <c:v>162194035.16274184</c:v>
                </c:pt>
                <c:pt idx="79">
                  <c:v>157070911.5048281</c:v>
                </c:pt>
                <c:pt idx="80">
                  <c:v>152123072.36795539</c:v>
                </c:pt>
                <c:pt idx="81">
                  <c:v>147344573.72774535</c:v>
                </c:pt>
                <c:pt idx="82">
                  <c:v>142730621.10160828</c:v>
                </c:pt>
                <c:pt idx="83">
                  <c:v>138275191.78285673</c:v>
                </c:pt>
                <c:pt idx="84">
                  <c:v>133974042.92187172</c:v>
                </c:pt>
                <c:pt idx="85">
                  <c:v>129821418.7807859</c:v>
                </c:pt>
                <c:pt idx="86">
                  <c:v>125812359.73843277</c:v>
                </c:pt>
                <c:pt idx="87">
                  <c:v>121942037.48362345</c:v>
                </c:pt>
                <c:pt idx="88">
                  <c:v>118206051.61162327</c:v>
                </c:pt>
                <c:pt idx="89">
                  <c:v>114599236.95865078</c:v>
                </c:pt>
                <c:pt idx="90">
                  <c:v>111117745.45605396</c:v>
                </c:pt>
                <c:pt idx="91">
                  <c:v>107756412.58275591</c:v>
                </c:pt>
                <c:pt idx="92">
                  <c:v>104511916.49122119</c:v>
                </c:pt>
                <c:pt idx="93">
                  <c:v>101379648.02436262</c:v>
                </c:pt>
                <c:pt idx="94">
                  <c:v>98355427.973165289</c:v>
                </c:pt>
                <c:pt idx="95">
                  <c:v>95436000.666281924</c:v>
                </c:pt>
                <c:pt idx="96">
                  <c:v>92616911.706293389</c:v>
                </c:pt>
                <c:pt idx="97">
                  <c:v>89894886.16217275</c:v>
                </c:pt>
                <c:pt idx="98">
                  <c:v>87266745.699000448</c:v>
                </c:pt>
                <c:pt idx="99">
                  <c:v>84728435.290558577</c:v>
                </c:pt>
                <c:pt idx="100">
                  <c:v>82277016.029174805</c:v>
                </c:pt>
                <c:pt idx="101">
                  <c:v>79909169.360860139</c:v>
                </c:pt>
                <c:pt idx="102">
                  <c:v>77622158.448646665</c:v>
                </c:pt>
                <c:pt idx="103">
                  <c:v>75412878.095426396</c:v>
                </c:pt>
                <c:pt idx="104">
                  <c:v>73278337.072984949</c:v>
                </c:pt>
                <c:pt idx="105">
                  <c:v>71215874.012954026</c:v>
                </c:pt>
                <c:pt idx="106">
                  <c:v>69222919.979340762</c:v>
                </c:pt>
                <c:pt idx="107">
                  <c:v>67296783.269485369</c:v>
                </c:pt>
                <c:pt idx="108">
                  <c:v>65435081.975998074</c:v>
                </c:pt>
                <c:pt idx="109">
                  <c:v>63635312.261108577</c:v>
                </c:pt>
                <c:pt idx="110">
                  <c:v>61895469.857311949</c:v>
                </c:pt>
                <c:pt idx="111">
                  <c:v>60213017.576770343</c:v>
                </c:pt>
                <c:pt idx="112">
                  <c:v>58586108.46496889</c:v>
                </c:pt>
                <c:pt idx="113">
                  <c:v>57012763.007630363</c:v>
                </c:pt>
                <c:pt idx="114">
                  <c:v>55490691.052581944</c:v>
                </c:pt>
                <c:pt idx="115">
                  <c:v>54018257.234561056</c:v>
                </c:pt>
                <c:pt idx="116">
                  <c:v>52593510.081221648</c:v>
                </c:pt>
                <c:pt idx="117">
                  <c:v>51214754.798003063</c:v>
                </c:pt>
                <c:pt idx="118">
                  <c:v>49880537.503261581</c:v>
                </c:pt>
                <c:pt idx="119">
                  <c:v>48588742.726266414</c:v>
                </c:pt>
                <c:pt idx="120">
                  <c:v>47338392.027604535</c:v>
                </c:pt>
                <c:pt idx="121">
                  <c:v>46127495.702954561</c:v>
                </c:pt>
                <c:pt idx="122">
                  <c:v>44954826.538292125</c:v>
                </c:pt>
                <c:pt idx="123">
                  <c:v>43819198.263568208</c:v>
                </c:pt>
                <c:pt idx="124">
                  <c:v>42718966.184470996</c:v>
                </c:pt>
                <c:pt idx="125">
                  <c:v>41653041.339424878</c:v>
                </c:pt>
                <c:pt idx="126">
                  <c:v>40620047.335858159</c:v>
                </c:pt>
                <c:pt idx="127">
                  <c:v>39618978.698052295</c:v>
                </c:pt>
                <c:pt idx="128">
                  <c:v>38648705.466789916</c:v>
                </c:pt>
                <c:pt idx="129">
                  <c:v>37707981.689405248</c:v>
                </c:pt>
                <c:pt idx="130">
                  <c:v>36795761.390967786</c:v>
                </c:pt>
                <c:pt idx="131">
                  <c:v>35911187.552186392</c:v>
                </c:pt>
                <c:pt idx="132">
                  <c:v>35053280.81011381</c:v>
                </c:pt>
                <c:pt idx="133">
                  <c:v>34220947.13146919</c:v>
                </c:pt>
                <c:pt idx="134">
                  <c:v>33413426.268649772</c:v>
                </c:pt>
                <c:pt idx="135">
                  <c:v>32629837.203800563</c:v>
                </c:pt>
                <c:pt idx="136">
                  <c:v>31869329.201257713</c:v>
                </c:pt>
                <c:pt idx="137">
                  <c:v>31131080.609086707</c:v>
                </c:pt>
                <c:pt idx="138">
                  <c:v>30414438.581222795</c:v>
                </c:pt>
                <c:pt idx="139">
                  <c:v>29718631.809614867</c:v>
                </c:pt>
                <c:pt idx="140">
                  <c:v>29042776.977230504</c:v>
                </c:pt>
                <c:pt idx="141">
                  <c:v>28386431.02873363</c:v>
                </c:pt>
                <c:pt idx="142">
                  <c:v>27748758.074243806</c:v>
                </c:pt>
                <c:pt idx="143">
                  <c:v>27129352.404912286</c:v>
                </c:pt>
                <c:pt idx="144">
                  <c:v>26527289.567653898</c:v>
                </c:pt>
                <c:pt idx="145">
                  <c:v>25942202.130360246</c:v>
                </c:pt>
                <c:pt idx="146">
                  <c:v>25373472.868681546</c:v>
                </c:pt>
                <c:pt idx="147">
                  <c:v>24820633.314808886</c:v>
                </c:pt>
                <c:pt idx="148">
                  <c:v>24283101.582448445</c:v>
                </c:pt>
                <c:pt idx="149">
                  <c:v>23760314.195269261</c:v>
                </c:pt>
                <c:pt idx="150">
                  <c:v>23251850.854474839</c:v>
                </c:pt>
                <c:pt idx="151">
                  <c:v>22757303.865129456</c:v>
                </c:pt>
                <c:pt idx="152">
                  <c:v>22276030.936795205</c:v>
                </c:pt>
                <c:pt idx="153">
                  <c:v>21807776.836584736</c:v>
                </c:pt>
                <c:pt idx="154">
                  <c:v>21352172.013597429</c:v>
                </c:pt>
                <c:pt idx="155">
                  <c:v>20908616.995397516</c:v>
                </c:pt>
                <c:pt idx="156">
                  <c:v>20476888.647266462</c:v>
                </c:pt>
                <c:pt idx="157">
                  <c:v>20056532.947355174</c:v>
                </c:pt>
                <c:pt idx="158">
                  <c:v>19647226.690458808</c:v>
                </c:pt>
                <c:pt idx="159">
                  <c:v>19248655.810624212</c:v>
                </c:pt>
                <c:pt idx="160">
                  <c:v>18860399.253504917</c:v>
                </c:pt>
                <c:pt idx="161">
                  <c:v>18482162.83432069</c:v>
                </c:pt>
                <c:pt idx="162">
                  <c:v>18113660.466657933</c:v>
                </c:pt>
                <c:pt idx="163">
                  <c:v>17754613.880439669</c:v>
                </c:pt>
                <c:pt idx="164">
                  <c:v>17404639.812077753</c:v>
                </c:pt>
                <c:pt idx="165">
                  <c:v>17063588.893226478</c:v>
                </c:pt>
                <c:pt idx="166">
                  <c:v>16731204.646527303</c:v>
                </c:pt>
                <c:pt idx="167">
                  <c:v>16407016.819815263</c:v>
                </c:pt>
                <c:pt idx="168">
                  <c:v>16091005.682732517</c:v>
                </c:pt>
                <c:pt idx="169">
                  <c:v>15782716.574898405</c:v>
                </c:pt>
                <c:pt idx="170">
                  <c:v>15482139.091170501</c:v>
                </c:pt>
                <c:pt idx="171">
                  <c:v>15188940.651168033</c:v>
                </c:pt>
                <c:pt idx="172">
                  <c:v>14902903.806416091</c:v>
                </c:pt>
                <c:pt idx="173">
                  <c:v>14623816.485044308</c:v>
                </c:pt>
                <c:pt idx="174">
                  <c:v>14351366.22552293</c:v>
                </c:pt>
                <c:pt idx="175">
                  <c:v>14085667.868055232</c:v>
                </c:pt>
                <c:pt idx="176">
                  <c:v>13826207.624499574</c:v>
                </c:pt>
                <c:pt idx="177">
                  <c:v>13572898.658041783</c:v>
                </c:pt>
                <c:pt idx="178">
                  <c:v>13325656.246895416</c:v>
                </c:pt>
                <c:pt idx="179">
                  <c:v>13084192.461285647</c:v>
                </c:pt>
                <c:pt idx="180">
                  <c:v>12848532.099486275</c:v>
                </c:pt>
                <c:pt idx="181">
                  <c:v>12618191.878845656</c:v>
                </c:pt>
                <c:pt idx="182">
                  <c:v>12393305.050157657</c:v>
                </c:pt>
                <c:pt idx="183">
                  <c:v>12173600.271868696</c:v>
                </c:pt>
                <c:pt idx="184">
                  <c:v>11959011.988641871</c:v>
                </c:pt>
                <c:pt idx="185">
                  <c:v>11749277.146112796</c:v>
                </c:pt>
                <c:pt idx="186">
                  <c:v>11544336.183686221</c:v>
                </c:pt>
                <c:pt idx="187">
                  <c:v>11344032.356267802</c:v>
                </c:pt>
                <c:pt idx="188">
                  <c:v>11148212.138602762</c:v>
                </c:pt>
                <c:pt idx="189">
                  <c:v>10956822.780384336</c:v>
                </c:pt>
                <c:pt idx="190">
                  <c:v>10769715.525719747</c:v>
                </c:pt>
                <c:pt idx="191">
                  <c:v>10586841.354519367</c:v>
                </c:pt>
                <c:pt idx="192">
                  <c:v>10407863.253413126</c:v>
                </c:pt>
                <c:pt idx="193">
                  <c:v>10232930.113857541</c:v>
                </c:pt>
                <c:pt idx="194">
                  <c:v>10061806.305163562</c:v>
                </c:pt>
                <c:pt idx="195">
                  <c:v>9894450.7356576398</c:v>
                </c:pt>
                <c:pt idx="196">
                  <c:v>9730728.4701097663</c:v>
                </c:pt>
                <c:pt idx="197">
                  <c:v>9570507.0133003183</c:v>
                </c:pt>
                <c:pt idx="198">
                  <c:v>9413750.2385182139</c:v>
                </c:pt>
                <c:pt idx="199">
                  <c:v>9260422.8206872549</c:v>
                </c:pt>
                <c:pt idx="200">
                  <c:v>9110210.3420025427</c:v>
                </c:pt>
                <c:pt idx="201">
                  <c:v>8963361.0411317367</c:v>
                </c:pt>
                <c:pt idx="202">
                  <c:v>8819471.473912077</c:v>
                </c:pt>
                <c:pt idx="203">
                  <c:v>8678697.9295381736</c:v>
                </c:pt>
                <c:pt idx="204">
                  <c:v>8540826.9129867777</c:v>
                </c:pt>
                <c:pt idx="205">
                  <c:v>8405831.4009292331</c:v>
                </c:pt>
                <c:pt idx="206">
                  <c:v>8273593.6556242928</c:v>
                </c:pt>
                <c:pt idx="207">
                  <c:v>8144179.7172773629</c:v>
                </c:pt>
                <c:pt idx="208">
                  <c:v>8017382.9061944764</c:v>
                </c:pt>
                <c:pt idx="209">
                  <c:v>7893180.2475205697</c:v>
                </c:pt>
                <c:pt idx="210">
                  <c:v>7771549.2479726458</c:v>
                </c:pt>
                <c:pt idx="211">
                  <c:v>7652288.2975083683</c:v>
                </c:pt>
                <c:pt idx="212">
                  <c:v>7535467.0572978342</c:v>
                </c:pt>
                <c:pt idx="213">
                  <c:v>7421065.2449810319</c:v>
                </c:pt>
                <c:pt idx="214">
                  <c:v>7308885.0735663204</c:v>
                </c:pt>
                <c:pt idx="215">
                  <c:v>7198997.4117621314</c:v>
                </c:pt>
                <c:pt idx="216">
                  <c:v>7091207.122907185</c:v>
                </c:pt>
                <c:pt idx="217">
                  <c:v>6985586.0559437126</c:v>
                </c:pt>
                <c:pt idx="218">
                  <c:v>6882117.4450260866</c:v>
                </c:pt>
                <c:pt idx="219">
                  <c:v>6780609.5002830978</c:v>
                </c:pt>
                <c:pt idx="220">
                  <c:v>6681047.6005522441</c:v>
                </c:pt>
                <c:pt idx="221">
                  <c:v>6583417.4113949277</c:v>
                </c:pt>
                <c:pt idx="222">
                  <c:v>6487704.8827250581</c:v>
                </c:pt>
                <c:pt idx="223">
                  <c:v>6393896.2464863518</c:v>
                </c:pt>
              </c:numCache>
            </c:numRef>
          </c:xVal>
          <c:yVal>
            <c:numRef>
              <c:f>'temp varying calcs'!$S$6:$S$229</c:f>
              <c:numCache>
                <c:formatCode>General</c:formatCode>
                <c:ptCount val="224"/>
                <c:pt idx="0">
                  <c:v>96.97786493460255</c:v>
                </c:pt>
                <c:pt idx="1">
                  <c:v>96.898314042416729</c:v>
                </c:pt>
                <c:pt idx="2">
                  <c:v>96.819954227460286</c:v>
                </c:pt>
                <c:pt idx="3">
                  <c:v>96.742275653002253</c:v>
                </c:pt>
                <c:pt idx="4">
                  <c:v>96.665209170130439</c:v>
                </c:pt>
                <c:pt idx="5">
                  <c:v>96.588778539709793</c:v>
                </c:pt>
                <c:pt idx="6">
                  <c:v>96.512961044616816</c:v>
                </c:pt>
                <c:pt idx="7">
                  <c:v>96.437710654151743</c:v>
                </c:pt>
                <c:pt idx="8">
                  <c:v>96.3630278445671</c:v>
                </c:pt>
                <c:pt idx="9">
                  <c:v>96.288889800256882</c:v>
                </c:pt>
                <c:pt idx="10">
                  <c:v>96.215296988220231</c:v>
                </c:pt>
                <c:pt idx="11">
                  <c:v>96.14222655903329</c:v>
                </c:pt>
                <c:pt idx="12">
                  <c:v>96.069655627617351</c:v>
                </c:pt>
                <c:pt idx="13">
                  <c:v>95.997561272687491</c:v>
                </c:pt>
                <c:pt idx="14">
                  <c:v>95.925943900643617</c:v>
                </c:pt>
                <c:pt idx="15">
                  <c:v>95.85478055154671</c:v>
                </c:pt>
                <c:pt idx="16">
                  <c:v>95.784071616234655</c:v>
                </c:pt>
                <c:pt idx="17">
                  <c:v>95.713794094618748</c:v>
                </c:pt>
                <c:pt idx="18">
                  <c:v>95.643901534498923</c:v>
                </c:pt>
                <c:pt idx="19">
                  <c:v>95.574441095655345</c:v>
                </c:pt>
                <c:pt idx="20">
                  <c:v>95.300224287144857</c:v>
                </c:pt>
                <c:pt idx="21">
                  <c:v>95.0314457489483</c:v>
                </c:pt>
                <c:pt idx="22">
                  <c:v>94.767417007221127</c:v>
                </c:pt>
                <c:pt idx="23">
                  <c:v>94.507468797365618</c:v>
                </c:pt>
                <c:pt idx="24">
                  <c:v>94.251022056493511</c:v>
                </c:pt>
                <c:pt idx="25">
                  <c:v>93.997612425003098</c:v>
                </c:pt>
                <c:pt idx="26">
                  <c:v>93.746772426126057</c:v>
                </c:pt>
                <c:pt idx="27">
                  <c:v>93.498126618188991</c:v>
                </c:pt>
                <c:pt idx="28">
                  <c:v>93.251344718799388</c:v>
                </c:pt>
                <c:pt idx="29">
                  <c:v>93.00616595501144</c:v>
                </c:pt>
                <c:pt idx="30">
                  <c:v>92.398530587728573</c:v>
                </c:pt>
                <c:pt idx="31">
                  <c:v>91.796224257181336</c:v>
                </c:pt>
                <c:pt idx="32">
                  <c:v>91.197048729877864</c:v>
                </c:pt>
                <c:pt idx="33">
                  <c:v>90.599600608163087</c:v>
                </c:pt>
                <c:pt idx="34">
                  <c:v>90.002775120098448</c:v>
                </c:pt>
                <c:pt idx="35">
                  <c:v>89.405973274569121</c:v>
                </c:pt>
                <c:pt idx="36">
                  <c:v>88.808666827159939</c:v>
                </c:pt>
                <c:pt idx="37">
                  <c:v>88.210576716881619</c:v>
                </c:pt>
                <c:pt idx="38">
                  <c:v>87.611503439894008</c:v>
                </c:pt>
                <c:pt idx="39">
                  <c:v>87.011534712946087</c:v>
                </c:pt>
                <c:pt idx="40">
                  <c:v>86.410875245343874</c:v>
                </c:pt>
                <c:pt idx="41">
                  <c:v>85.80977286195332</c:v>
                </c:pt>
                <c:pt idx="42">
                  <c:v>85.208677305855417</c:v>
                </c:pt>
                <c:pt idx="43">
                  <c:v>84.607956707859941</c:v>
                </c:pt>
                <c:pt idx="44">
                  <c:v>84.007973633609495</c:v>
                </c:pt>
                <c:pt idx="45">
                  <c:v>83.409057132369185</c:v>
                </c:pt>
                <c:pt idx="46">
                  <c:v>82.811419131691679</c:v>
                </c:pt>
                <c:pt idx="47">
                  <c:v>82.21523065514522</c:v>
                </c:pt>
                <c:pt idx="48">
                  <c:v>81.620591652018405</c:v>
                </c:pt>
                <c:pt idx="49">
                  <c:v>81.027665941811591</c:v>
                </c:pt>
                <c:pt idx="50">
                  <c:v>80.43654297585708</c:v>
                </c:pt>
                <c:pt idx="51">
                  <c:v>79.847318527977905</c:v>
                </c:pt>
                <c:pt idx="52">
                  <c:v>79.26015090375482</c:v>
                </c:pt>
                <c:pt idx="53">
                  <c:v>78.675090771914242</c:v>
                </c:pt>
                <c:pt idx="54">
                  <c:v>78.092364631683935</c:v>
                </c:pt>
                <c:pt idx="55">
                  <c:v>77.512061089717349</c:v>
                </c:pt>
                <c:pt idx="56">
                  <c:v>76.934359058087679</c:v>
                </c:pt>
                <c:pt idx="57">
                  <c:v>76.359382973432076</c:v>
                </c:pt>
                <c:pt idx="58">
                  <c:v>75.787259506496</c:v>
                </c:pt>
                <c:pt idx="59">
                  <c:v>75.218206795115293</c:v>
                </c:pt>
                <c:pt idx="60">
                  <c:v>74.652265966986334</c:v>
                </c:pt>
                <c:pt idx="61">
                  <c:v>74.089658393970069</c:v>
                </c:pt>
                <c:pt idx="62">
                  <c:v>73.53045554881102</c:v>
                </c:pt>
                <c:pt idx="63">
                  <c:v>72.974819404657339</c:v>
                </c:pt>
                <c:pt idx="64">
                  <c:v>72.422850394627091</c:v>
                </c:pt>
                <c:pt idx="65">
                  <c:v>71.874678501309162</c:v>
                </c:pt>
                <c:pt idx="66">
                  <c:v>71.330432618163613</c:v>
                </c:pt>
                <c:pt idx="67">
                  <c:v>70.790208728941749</c:v>
                </c:pt>
                <c:pt idx="68">
                  <c:v>70.254100438138337</c:v>
                </c:pt>
                <c:pt idx="69">
                  <c:v>69.722230727153487</c:v>
                </c:pt>
                <c:pt idx="70">
                  <c:v>69.194656359087915</c:v>
                </c:pt>
                <c:pt idx="71">
                  <c:v>68.671462803398754</c:v>
                </c:pt>
                <c:pt idx="72">
                  <c:v>68.152797619143016</c:v>
                </c:pt>
                <c:pt idx="73">
                  <c:v>67.638643340495918</c:v>
                </c:pt>
                <c:pt idx="74">
                  <c:v>67.12914164015929</c:v>
                </c:pt>
                <c:pt idx="75">
                  <c:v>66.624300302042315</c:v>
                </c:pt>
                <c:pt idx="76">
                  <c:v>66.124189073355694</c:v>
                </c:pt>
                <c:pt idx="77">
                  <c:v>65.628874653912234</c:v>
                </c:pt>
                <c:pt idx="78">
                  <c:v>65.138387108785849</c:v>
                </c:pt>
                <c:pt idx="79">
                  <c:v>64.652786632495491</c:v>
                </c:pt>
                <c:pt idx="80">
                  <c:v>64.172096553653887</c:v>
                </c:pt>
                <c:pt idx="81">
                  <c:v>63.69630251540525</c:v>
                </c:pt>
                <c:pt idx="82">
                  <c:v>63.225489078674272</c:v>
                </c:pt>
                <c:pt idx="83">
                  <c:v>62.759600815658452</c:v>
                </c:pt>
                <c:pt idx="84">
                  <c:v>62.298751225559009</c:v>
                </c:pt>
                <c:pt idx="85">
                  <c:v>61.842878440393427</c:v>
                </c:pt>
                <c:pt idx="86">
                  <c:v>61.391986351710891</c:v>
                </c:pt>
                <c:pt idx="87">
                  <c:v>60.946076036325998</c:v>
                </c:pt>
                <c:pt idx="88">
                  <c:v>60.505181323227511</c:v>
                </c:pt>
                <c:pt idx="89">
                  <c:v>60.06922736279008</c:v>
                </c:pt>
                <c:pt idx="90">
                  <c:v>59.638278632137009</c:v>
                </c:pt>
                <c:pt idx="91">
                  <c:v>59.212218857487471</c:v>
                </c:pt>
                <c:pt idx="92">
                  <c:v>58.791144419576938</c:v>
                </c:pt>
                <c:pt idx="93">
                  <c:v>58.374970103819059</c:v>
                </c:pt>
                <c:pt idx="94">
                  <c:v>57.963643842971706</c:v>
                </c:pt>
                <c:pt idx="95">
                  <c:v>57.557221232329454</c:v>
                </c:pt>
                <c:pt idx="96">
                  <c:v>57.155573081253571</c:v>
                </c:pt>
                <c:pt idx="97">
                  <c:v>56.758714822042037</c:v>
                </c:pt>
                <c:pt idx="98">
                  <c:v>56.366661203290661</c:v>
                </c:pt>
                <c:pt idx="99">
                  <c:v>55.979276363311577</c:v>
                </c:pt>
                <c:pt idx="100">
                  <c:v>55.596571666784683</c:v>
                </c:pt>
                <c:pt idx="101">
                  <c:v>55.218482282928498</c:v>
                </c:pt>
                <c:pt idx="102">
                  <c:v>54.845017732280887</c:v>
                </c:pt>
                <c:pt idx="103">
                  <c:v>54.476110715660994</c:v>
                </c:pt>
                <c:pt idx="104">
                  <c:v>54.111692197550418</c:v>
                </c:pt>
                <c:pt idx="105">
                  <c:v>53.751730201863239</c:v>
                </c:pt>
                <c:pt idx="106">
                  <c:v>53.396191968488111</c:v>
                </c:pt>
                <c:pt idx="107">
                  <c:v>53.045004841032622</c:v>
                </c:pt>
                <c:pt idx="108">
                  <c:v>52.698134021647896</c:v>
                </c:pt>
                <c:pt idx="109">
                  <c:v>52.355504470090878</c:v>
                </c:pt>
                <c:pt idx="110">
                  <c:v>52.017119367329961</c:v>
                </c:pt>
                <c:pt idx="111">
                  <c:v>51.682862033107007</c:v>
                </c:pt>
                <c:pt idx="112">
                  <c:v>51.352734374796611</c:v>
                </c:pt>
                <c:pt idx="113">
                  <c:v>51.02669821002673</c:v>
                </c:pt>
                <c:pt idx="114">
                  <c:v>50.704633338730773</c:v>
                </c:pt>
                <c:pt idx="115">
                  <c:v>50.386540303450779</c:v>
                </c:pt>
                <c:pt idx="116">
                  <c:v>50.072337642036644</c:v>
                </c:pt>
                <c:pt idx="117">
                  <c:v>49.761984029746969</c:v>
                </c:pt>
                <c:pt idx="118">
                  <c:v>49.455479532209253</c:v>
                </c:pt>
                <c:pt idx="119">
                  <c:v>49.152656664321924</c:v>
                </c:pt>
                <c:pt idx="120">
                  <c:v>48.853598296243312</c:v>
                </c:pt>
                <c:pt idx="121">
                  <c:v>48.558134594479441</c:v>
                </c:pt>
                <c:pt idx="122">
                  <c:v>48.266263513261066</c:v>
                </c:pt>
                <c:pt idx="123">
                  <c:v>47.977983668329301</c:v>
                </c:pt>
                <c:pt idx="124">
                  <c:v>47.693164148984877</c:v>
                </c:pt>
                <c:pt idx="125">
                  <c:v>47.411802431579922</c:v>
                </c:pt>
                <c:pt idx="126">
                  <c:v>47.133808707943956</c:v>
                </c:pt>
                <c:pt idx="127">
                  <c:v>46.859180068336912</c:v>
                </c:pt>
                <c:pt idx="128">
                  <c:v>46.587869700210412</c:v>
                </c:pt>
                <c:pt idx="129">
                  <c:v>46.319785399867385</c:v>
                </c:pt>
                <c:pt idx="130">
                  <c:v>46.05487836583842</c:v>
                </c:pt>
                <c:pt idx="131">
                  <c:v>45.793144674508042</c:v>
                </c:pt>
                <c:pt idx="132">
                  <c:v>45.534535219312893</c:v>
                </c:pt>
                <c:pt idx="133">
                  <c:v>45.278954122388171</c:v>
                </c:pt>
                <c:pt idx="134">
                  <c:v>45.026396407934008</c:v>
                </c:pt>
                <c:pt idx="135">
                  <c:v>44.776810882916841</c:v>
                </c:pt>
                <c:pt idx="136">
                  <c:v>44.530145579044664</c:v>
                </c:pt>
                <c:pt idx="137">
                  <c:v>44.286347706641536</c:v>
                </c:pt>
                <c:pt idx="138">
                  <c:v>44.045411394690923</c:v>
                </c:pt>
                <c:pt idx="139">
                  <c:v>43.807283107362181</c:v>
                </c:pt>
                <c:pt idx="140">
                  <c:v>43.571859875843877</c:v>
                </c:pt>
                <c:pt idx="141">
                  <c:v>43.339182842727425</c:v>
                </c:pt>
                <c:pt idx="142">
                  <c:v>43.109147338879957</c:v>
                </c:pt>
                <c:pt idx="143">
                  <c:v>42.881794872342681</c:v>
                </c:pt>
                <c:pt idx="144">
                  <c:v>42.656968959718448</c:v>
                </c:pt>
                <c:pt idx="145">
                  <c:v>42.434710229953502</c:v>
                </c:pt>
                <c:pt idx="146">
                  <c:v>42.214959653805067</c:v>
                </c:pt>
                <c:pt idx="147">
                  <c:v>41.997707994830989</c:v>
                </c:pt>
                <c:pt idx="148">
                  <c:v>41.782894726022846</c:v>
                </c:pt>
                <c:pt idx="149">
                  <c:v>41.570457911138107</c:v>
                </c:pt>
                <c:pt idx="150">
                  <c:v>41.360386425478524</c:v>
                </c:pt>
                <c:pt idx="151">
                  <c:v>41.152669225986102</c:v>
                </c:pt>
                <c:pt idx="152">
                  <c:v>40.947189106132051</c:v>
                </c:pt>
                <c:pt idx="153">
                  <c:v>40.743986141183164</c:v>
                </c:pt>
                <c:pt idx="154">
                  <c:v>40.54304809919654</c:v>
                </c:pt>
                <c:pt idx="155">
                  <c:v>40.344253941266999</c:v>
                </c:pt>
                <c:pt idx="156">
                  <c:v>40.147643539956903</c:v>
                </c:pt>
                <c:pt idx="157">
                  <c:v>39.953147856258582</c:v>
                </c:pt>
                <c:pt idx="158">
                  <c:v>39.760751621171757</c:v>
                </c:pt>
                <c:pt idx="159">
                  <c:v>39.570439353039617</c:v>
                </c:pt>
                <c:pt idx="160">
                  <c:v>39.382138721747175</c:v>
                </c:pt>
                <c:pt idx="161">
                  <c:v>39.195832349052267</c:v>
                </c:pt>
                <c:pt idx="162">
                  <c:v>39.011502520819995</c:v>
                </c:pt>
                <c:pt idx="163">
                  <c:v>38.829131154876961</c:v>
                </c:pt>
                <c:pt idx="164">
                  <c:v>38.648641287159407</c:v>
                </c:pt>
                <c:pt idx="165">
                  <c:v>38.47007151638153</c:v>
                </c:pt>
                <c:pt idx="166">
                  <c:v>38.293402439067755</c:v>
                </c:pt>
                <c:pt idx="167">
                  <c:v>38.118494260595249</c:v>
                </c:pt>
                <c:pt idx="168">
                  <c:v>37.945444425746345</c:v>
                </c:pt>
                <c:pt idx="169">
                  <c:v>37.774109985399626</c:v>
                </c:pt>
                <c:pt idx="170">
                  <c:v>37.604589120744109</c:v>
                </c:pt>
                <c:pt idx="171">
                  <c:v>37.436797504294361</c:v>
                </c:pt>
                <c:pt idx="172">
                  <c:v>37.270710526208667</c:v>
                </c:pt>
                <c:pt idx="173">
                  <c:v>37.106302813272038</c:v>
                </c:pt>
                <c:pt idx="174">
                  <c:v>36.943484642560129</c:v>
                </c:pt>
                <c:pt idx="175">
                  <c:v>36.782419632646565</c:v>
                </c:pt>
                <c:pt idx="176">
                  <c:v>36.622889238972114</c:v>
                </c:pt>
                <c:pt idx="177">
                  <c:v>36.464928175617118</c:v>
                </c:pt>
                <c:pt idx="178">
                  <c:v>36.308572367519346</c:v>
                </c:pt>
                <c:pt idx="179">
                  <c:v>36.153726393184456</c:v>
                </c:pt>
                <c:pt idx="180">
                  <c:v>36.000492099871387</c:v>
                </c:pt>
                <c:pt idx="181">
                  <c:v>35.848637699648215</c:v>
                </c:pt>
                <c:pt idx="182">
                  <c:v>35.698331390268308</c:v>
                </c:pt>
                <c:pt idx="183">
                  <c:v>35.549472818429294</c:v>
                </c:pt>
                <c:pt idx="184">
                  <c:v>35.402096442873656</c:v>
                </c:pt>
                <c:pt idx="185">
                  <c:v>35.256098337573256</c:v>
                </c:pt>
                <c:pt idx="186">
                  <c:v>35.111511632235192</c:v>
                </c:pt>
                <c:pt idx="187">
                  <c:v>34.968299577430876</c:v>
                </c:pt>
                <c:pt idx="188">
                  <c:v>34.826424073337826</c:v>
                </c:pt>
                <c:pt idx="189">
                  <c:v>34.685917801465671</c:v>
                </c:pt>
                <c:pt idx="190">
                  <c:v>34.546741679979263</c:v>
                </c:pt>
                <c:pt idx="191">
                  <c:v>34.408928592565964</c:v>
                </c:pt>
                <c:pt idx="192">
                  <c:v>34.272290272900463</c:v>
                </c:pt>
                <c:pt idx="193">
                  <c:v>34.13700530190907</c:v>
                </c:pt>
                <c:pt idx="194">
                  <c:v>34.002956990735633</c:v>
                </c:pt>
                <c:pt idx="195">
                  <c:v>33.870176439202353</c:v>
                </c:pt>
                <c:pt idx="196">
                  <c:v>33.738619055264245</c:v>
                </c:pt>
                <c:pt idx="197">
                  <c:v>33.608238561579952</c:v>
                </c:pt>
                <c:pt idx="198">
                  <c:v>33.479064907826512</c:v>
                </c:pt>
                <c:pt idx="199">
                  <c:v>33.351128941073775</c:v>
                </c:pt>
                <c:pt idx="200">
                  <c:v>33.224224483451728</c:v>
                </c:pt>
                <c:pt idx="201">
                  <c:v>33.098618030534837</c:v>
                </c:pt>
                <c:pt idx="202">
                  <c:v>32.974020388899788</c:v>
                </c:pt>
                <c:pt idx="203">
                  <c:v>32.850620426371151</c:v>
                </c:pt>
                <c:pt idx="204">
                  <c:v>32.728285106279941</c:v>
                </c:pt>
                <c:pt idx="205">
                  <c:v>32.60704216888422</c:v>
                </c:pt>
                <c:pt idx="206">
                  <c:v>32.486836666926067</c:v>
                </c:pt>
                <c:pt idx="207">
                  <c:v>32.367779997142335</c:v>
                </c:pt>
                <c:pt idx="208">
                  <c:v>32.249732444820282</c:v>
                </c:pt>
                <c:pt idx="209">
                  <c:v>32.132720591148434</c:v>
                </c:pt>
                <c:pt idx="210">
                  <c:v>32.01677176485952</c:v>
                </c:pt>
                <c:pt idx="211">
                  <c:v>31.901739802471493</c:v>
                </c:pt>
                <c:pt idx="212">
                  <c:v>31.787736940553319</c:v>
                </c:pt>
                <c:pt idx="213">
                  <c:v>31.674790489968075</c:v>
                </c:pt>
                <c:pt idx="214">
                  <c:v>31.562749746980963</c:v>
                </c:pt>
                <c:pt idx="215">
                  <c:v>31.451729047336528</c:v>
                </c:pt>
                <c:pt idx="216">
                  <c:v>31.341573763636262</c:v>
                </c:pt>
                <c:pt idx="217">
                  <c:v>31.232398806225937</c:v>
                </c:pt>
                <c:pt idx="218">
                  <c:v>31.124230386412755</c:v>
                </c:pt>
                <c:pt idx="219">
                  <c:v>31.016908925601431</c:v>
                </c:pt>
                <c:pt idx="220">
                  <c:v>30.910457252114131</c:v>
                </c:pt>
                <c:pt idx="221">
                  <c:v>30.804898806005919</c:v>
                </c:pt>
                <c:pt idx="222">
                  <c:v>30.70025764183562</c:v>
                </c:pt>
                <c:pt idx="223">
                  <c:v>30.596558430377215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10-48FE-8623-F11470535489}"/>
            </c:ext>
          </c:extLst>
        </c:ser>
        <c:ser>
          <c:idx val="2"/>
          <c:order val="2"/>
          <c:tx>
            <c:strRef>
              <c:f>'temp varying calcs'!$R$235</c:f>
              <c:strCache>
                <c:ptCount val="1"/>
                <c:pt idx="0">
                  <c:v>Nu (CFD_laminar_coarseMesh)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'temp varying calcs'!$Q$236:$Q$295</c:f>
              <c:numCache>
                <c:formatCode>0.000E+00</c:formatCode>
                <c:ptCount val="60"/>
                <c:pt idx="0">
                  <c:v>847269404.31860185</c:v>
                </c:pt>
                <c:pt idx="1">
                  <c:v>807171669.7728008</c:v>
                </c:pt>
                <c:pt idx="2">
                  <c:v>768781002.08749807</c:v>
                </c:pt>
                <c:pt idx="3">
                  <c:v>732047063.59321845</c:v>
                </c:pt>
                <c:pt idx="4">
                  <c:v>696860949.25483549</c:v>
                </c:pt>
                <c:pt idx="5">
                  <c:v>663145723.71896112</c:v>
                </c:pt>
                <c:pt idx="6">
                  <c:v>630840649.71456981</c:v>
                </c:pt>
                <c:pt idx="7">
                  <c:v>599894064.1663841</c:v>
                </c:pt>
                <c:pt idx="8">
                  <c:v>570255017.22483063</c:v>
                </c:pt>
                <c:pt idx="9">
                  <c:v>541880529.25376117</c:v>
                </c:pt>
                <c:pt idx="10">
                  <c:v>514727602.92363912</c:v>
                </c:pt>
                <c:pt idx="11">
                  <c:v>488754874.66463697</c:v>
                </c:pt>
                <c:pt idx="12">
                  <c:v>463925950.44923675</c:v>
                </c:pt>
                <c:pt idx="13">
                  <c:v>440207866.26824582</c:v>
                </c:pt>
                <c:pt idx="14">
                  <c:v>417566097.40868014</c:v>
                </c:pt>
                <c:pt idx="15">
                  <c:v>395968030.02810848</c:v>
                </c:pt>
                <c:pt idx="16">
                  <c:v>375380752.80143207</c:v>
                </c:pt>
                <c:pt idx="17">
                  <c:v>355772018.67902523</c:v>
                </c:pt>
                <c:pt idx="18">
                  <c:v>337111636.77564371</c:v>
                </c:pt>
                <c:pt idx="19">
                  <c:v>319366832.78729939</c:v>
                </c:pt>
                <c:pt idx="20">
                  <c:v>302506121.45040601</c:v>
                </c:pt>
                <c:pt idx="21">
                  <c:v>286497095.696545</c:v>
                </c:pt>
                <c:pt idx="22">
                  <c:v>271307042.06014335</c:v>
                </c:pt>
                <c:pt idx="23">
                  <c:v>256905375.92329192</c:v>
                </c:pt>
                <c:pt idx="24">
                  <c:v>243259748.57449475</c:v>
                </c:pt>
                <c:pt idx="25">
                  <c:v>230337718.8801305</c:v>
                </c:pt>
                <c:pt idx="26">
                  <c:v>218107746.31600514</c:v>
                </c:pt>
                <c:pt idx="27">
                  <c:v>206539196.55587226</c:v>
                </c:pt>
                <c:pt idx="28">
                  <c:v>195601149.48526385</c:v>
                </c:pt>
                <c:pt idx="29">
                  <c:v>185264160.9505536</c:v>
                </c:pt>
                <c:pt idx="30">
                  <c:v>175497948.89280006</c:v>
                </c:pt>
                <c:pt idx="31">
                  <c:v>166274617.84445876</c:v>
                </c:pt>
                <c:pt idx="32">
                  <c:v>157565649.86735591</c:v>
                </c:pt>
                <c:pt idx="33">
                  <c:v>149344573.24190634</c:v>
                </c:pt>
                <c:pt idx="34">
                  <c:v>141585504.27396876</c:v>
                </c:pt>
                <c:pt idx="35">
                  <c:v>134262909.09997129</c:v>
                </c:pt>
                <c:pt idx="36">
                  <c:v>127353273.66501559</c:v>
                </c:pt>
                <c:pt idx="37">
                  <c:v>120833456.09705201</c:v>
                </c:pt>
                <c:pt idx="38">
                  <c:v>114681367.58484021</c:v>
                </c:pt>
                <c:pt idx="39">
                  <c:v>108875962.84384453</c:v>
                </c:pt>
                <c:pt idx="40">
                  <c:v>103397498.19039747</c:v>
                </c:pt>
                <c:pt idx="41">
                  <c:v>98227203.86954163</c:v>
                </c:pt>
                <c:pt idx="42">
                  <c:v>93347004.810925007</c:v>
                </c:pt>
                <c:pt idx="43">
                  <c:v>88739782.985640556</c:v>
                </c:pt>
                <c:pt idx="44">
                  <c:v>84389345.595134303</c:v>
                </c:pt>
                <c:pt idx="45">
                  <c:v>80280861.917191625</c:v>
                </c:pt>
                <c:pt idx="46">
                  <c:v>76399617.016707048</c:v>
                </c:pt>
                <c:pt idx="47">
                  <c:v>72732188.72156553</c:v>
                </c:pt>
                <c:pt idx="48">
                  <c:v>69266129.772103235</c:v>
                </c:pt>
                <c:pt idx="49">
                  <c:v>65989272.99274841</c:v>
                </c:pt>
                <c:pt idx="50">
                  <c:v>62890164.624118946</c:v>
                </c:pt>
                <c:pt idx="51">
                  <c:v>59958425.577872738</c:v>
                </c:pt>
                <c:pt idx="52">
                  <c:v>57184081.57248617</c:v>
                </c:pt>
                <c:pt idx="53">
                  <c:v>54557557.015891224</c:v>
                </c:pt>
                <c:pt idx="54">
                  <c:v>52070403.494606994</c:v>
                </c:pt>
                <c:pt idx="55">
                  <c:v>49714299.78112825</c:v>
                </c:pt>
                <c:pt idx="56">
                  <c:v>47481595.278991431</c:v>
                </c:pt>
                <c:pt idx="57">
                  <c:v>45364746.433981769</c:v>
                </c:pt>
                <c:pt idx="58">
                  <c:v>43357501.539668418</c:v>
                </c:pt>
                <c:pt idx="59">
                  <c:v>41452978.880850531</c:v>
                </c:pt>
              </c:numCache>
            </c:numRef>
          </c:xVal>
          <c:yVal>
            <c:numRef>
              <c:f>'temp varying calcs'!$R$236:$R$295</c:f>
              <c:numCache>
                <c:formatCode>General</c:formatCode>
                <c:ptCount val="60"/>
                <c:pt idx="0">
                  <c:v>19.125085678783197</c:v>
                </c:pt>
                <c:pt idx="1">
                  <c:v>19.250277777505371</c:v>
                </c:pt>
                <c:pt idx="2">
                  <c:v>19.354295905151204</c:v>
                </c:pt>
                <c:pt idx="3">
                  <c:v>19.458498222157811</c:v>
                </c:pt>
                <c:pt idx="4">
                  <c:v>19.573308374095905</c:v>
                </c:pt>
                <c:pt idx="5">
                  <c:v>19.686556906200313</c:v>
                </c:pt>
                <c:pt idx="6">
                  <c:v>19.796340542505888</c:v>
                </c:pt>
                <c:pt idx="7">
                  <c:v>19.903484215622495</c:v>
                </c:pt>
                <c:pt idx="8">
                  <c:v>20.008491442856229</c:v>
                </c:pt>
                <c:pt idx="9">
                  <c:v>20.111783368818898</c:v>
                </c:pt>
                <c:pt idx="10">
                  <c:v>20.214165571736967</c:v>
                </c:pt>
                <c:pt idx="11">
                  <c:v>20.315345823085508</c:v>
                </c:pt>
                <c:pt idx="12">
                  <c:v>20.414576575285714</c:v>
                </c:pt>
                <c:pt idx="13">
                  <c:v>20.512335062294451</c:v>
                </c:pt>
                <c:pt idx="14">
                  <c:v>20.608603845791652</c:v>
                </c:pt>
                <c:pt idx="15">
                  <c:v>20.703404215820079</c:v>
                </c:pt>
                <c:pt idx="16">
                  <c:v>20.796549003970085</c:v>
                </c:pt>
                <c:pt idx="17">
                  <c:v>20.888026212177042</c:v>
                </c:pt>
                <c:pt idx="18">
                  <c:v>20.977867196227916</c:v>
                </c:pt>
                <c:pt idx="19">
                  <c:v>21.066091256346411</c:v>
                </c:pt>
                <c:pt idx="20">
                  <c:v>21.152787358430722</c:v>
                </c:pt>
                <c:pt idx="21">
                  <c:v>21.23789353875048</c:v>
                </c:pt>
                <c:pt idx="22">
                  <c:v>21.321316126783458</c:v>
                </c:pt>
                <c:pt idx="23">
                  <c:v>21.403092392493026</c:v>
                </c:pt>
                <c:pt idx="24">
                  <c:v>21.483160652622136</c:v>
                </c:pt>
                <c:pt idx="25">
                  <c:v>21.561538802230142</c:v>
                </c:pt>
                <c:pt idx="26">
                  <c:v>21.638215257671035</c:v>
                </c:pt>
                <c:pt idx="27">
                  <c:v>21.713119236353887</c:v>
                </c:pt>
                <c:pt idx="28">
                  <c:v>21.786283192176899</c:v>
                </c:pt>
                <c:pt idx="29">
                  <c:v>21.857649403123823</c:v>
                </c:pt>
                <c:pt idx="30">
                  <c:v>21.927257960486365</c:v>
                </c:pt>
                <c:pt idx="31">
                  <c:v>21.995068591945142</c:v>
                </c:pt>
                <c:pt idx="32">
                  <c:v>22.061069691921738</c:v>
                </c:pt>
                <c:pt idx="33">
                  <c:v>22.125328645440099</c:v>
                </c:pt>
                <c:pt idx="34">
                  <c:v>22.187878587073985</c:v>
                </c:pt>
                <c:pt idx="35">
                  <c:v>22.24870361236847</c:v>
                </c:pt>
                <c:pt idx="36">
                  <c:v>22.307802810758801</c:v>
                </c:pt>
                <c:pt idx="37">
                  <c:v>22.365058326570924</c:v>
                </c:pt>
                <c:pt idx="38">
                  <c:v>22.420370563462139</c:v>
                </c:pt>
                <c:pt idx="39">
                  <c:v>22.474202656869469</c:v>
                </c:pt>
                <c:pt idx="40">
                  <c:v>22.526322816455988</c:v>
                </c:pt>
                <c:pt idx="41">
                  <c:v>22.576518022261077</c:v>
                </c:pt>
                <c:pt idx="42">
                  <c:v>22.625026668713733</c:v>
                </c:pt>
                <c:pt idx="43">
                  <c:v>22.671916204488205</c:v>
                </c:pt>
                <c:pt idx="44">
                  <c:v>22.717140536384104</c:v>
                </c:pt>
                <c:pt idx="45">
                  <c:v>22.760583957401192</c:v>
                </c:pt>
                <c:pt idx="46">
                  <c:v>22.80230688149809</c:v>
                </c:pt>
                <c:pt idx="47">
                  <c:v>22.842304313654626</c:v>
                </c:pt>
                <c:pt idx="48">
                  <c:v>22.880752069289741</c:v>
                </c:pt>
                <c:pt idx="49">
                  <c:v>22.917687480011622</c:v>
                </c:pt>
                <c:pt idx="50">
                  <c:v>22.953147399985635</c:v>
                </c:pt>
                <c:pt idx="51">
                  <c:v>22.98714856048181</c:v>
                </c:pt>
                <c:pt idx="52">
                  <c:v>23.019616380040155</c:v>
                </c:pt>
                <c:pt idx="53">
                  <c:v>23.050541985884401</c:v>
                </c:pt>
                <c:pt idx="54">
                  <c:v>23.080032160357209</c:v>
                </c:pt>
                <c:pt idx="55">
                  <c:v>23.107966901381637</c:v>
                </c:pt>
                <c:pt idx="56">
                  <c:v>23.134473266892414</c:v>
                </c:pt>
                <c:pt idx="57">
                  <c:v>23.159384896667724</c:v>
                </c:pt>
                <c:pt idx="58">
                  <c:v>23.182720892812927</c:v>
                </c:pt>
                <c:pt idx="59">
                  <c:v>23.204358123982338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A6-4239-B559-D1914F5DE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41280"/>
        <c:axId val="755238000"/>
      </c:scatterChart>
      <c:valAx>
        <c:axId val="75524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238000"/>
        <c:crosses val="autoZero"/>
        <c:crossBetween val="midCat"/>
      </c:valAx>
      <c:valAx>
        <c:axId val="7552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24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Nu (CFD_laminar_coarseMesh)</a:t>
            </a:r>
            <a:r>
              <a:rPr lang="en-SG" baseline="0"/>
              <a:t> and Nu (Correlation) vs Dimensionless Temperature</a:t>
            </a:r>
          </a:p>
          <a:p>
            <a:pPr>
              <a:defRPr/>
            </a:pP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'temp varying calcs'!$R$5</c:f>
              <c:strCache>
                <c:ptCount val="1"/>
                <c:pt idx="0">
                  <c:v>Nu (CFD_laminar_coarseMesh_roundoffError)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'temp varying calcs'!$P$6:$P$229</c:f>
              <c:numCache>
                <c:formatCode>General</c:formatCode>
                <c:ptCount val="224"/>
                <c:pt idx="0">
                  <c:v>0.99780300000000011</c:v>
                </c:pt>
                <c:pt idx="1">
                  <c:v>0.996089</c:v>
                </c:pt>
                <c:pt idx="2">
                  <c:v>0.99440149999999994</c:v>
                </c:pt>
                <c:pt idx="3">
                  <c:v>0.99272950000000004</c:v>
                </c:pt>
                <c:pt idx="4">
                  <c:v>0.99107149999999988</c:v>
                </c:pt>
                <c:pt idx="5">
                  <c:v>0.98942800000000009</c:v>
                </c:pt>
                <c:pt idx="6">
                  <c:v>0.98779850000000013</c:v>
                </c:pt>
                <c:pt idx="7">
                  <c:v>0.986182</c:v>
                </c:pt>
                <c:pt idx="8">
                  <c:v>0.98457850000000002</c:v>
                </c:pt>
                <c:pt idx="9">
                  <c:v>0.98298750000000013</c:v>
                </c:pt>
                <c:pt idx="10">
                  <c:v>0.98140899999999986</c:v>
                </c:pt>
                <c:pt idx="11">
                  <c:v>0.97984250000000006</c:v>
                </c:pt>
                <c:pt idx="12">
                  <c:v>0.97828750000000009</c:v>
                </c:pt>
                <c:pt idx="13">
                  <c:v>0.97674349999999999</c:v>
                </c:pt>
                <c:pt idx="14">
                  <c:v>0.97521049999999998</c:v>
                </c:pt>
                <c:pt idx="15">
                  <c:v>0.97368799999999989</c:v>
                </c:pt>
                <c:pt idx="16">
                  <c:v>0.97217600000000004</c:v>
                </c:pt>
                <c:pt idx="17">
                  <c:v>0.97067399999999993</c:v>
                </c:pt>
                <c:pt idx="18">
                  <c:v>0.96918100000000007</c:v>
                </c:pt>
                <c:pt idx="19">
                  <c:v>0.96769800000000006</c:v>
                </c:pt>
                <c:pt idx="20">
                  <c:v>0.96185100000000001</c:v>
                </c:pt>
                <c:pt idx="21">
                  <c:v>0.95613200000000009</c:v>
                </c:pt>
                <c:pt idx="22">
                  <c:v>0.95052600000000009</c:v>
                </c:pt>
                <c:pt idx="23">
                  <c:v>0.94501849999999987</c:v>
                </c:pt>
                <c:pt idx="24">
                  <c:v>0.93959700000000002</c:v>
                </c:pt>
                <c:pt idx="25">
                  <c:v>0.93425150000000001</c:v>
                </c:pt>
                <c:pt idx="26">
                  <c:v>0.92897200000000002</c:v>
                </c:pt>
                <c:pt idx="27">
                  <c:v>0.92375049999999992</c:v>
                </c:pt>
                <c:pt idx="28">
                  <c:v>0.91858000000000006</c:v>
                </c:pt>
                <c:pt idx="29">
                  <c:v>0.91345499999999991</c:v>
                </c:pt>
                <c:pt idx="30">
                  <c:v>0.900806</c:v>
                </c:pt>
                <c:pt idx="31">
                  <c:v>0.88834399999999991</c:v>
                </c:pt>
                <c:pt idx="32">
                  <c:v>0.87602450000000009</c:v>
                </c:pt>
                <c:pt idx="33">
                  <c:v>0.86382000000000003</c:v>
                </c:pt>
                <c:pt idx="34">
                  <c:v>0.85170950000000001</c:v>
                </c:pt>
                <c:pt idx="35">
                  <c:v>0.83968250000000011</c:v>
                </c:pt>
                <c:pt idx="36">
                  <c:v>0.82772999999999997</c:v>
                </c:pt>
                <c:pt idx="37">
                  <c:v>0.81584800000000002</c:v>
                </c:pt>
                <c:pt idx="38">
                  <c:v>0.80403400000000003</c:v>
                </c:pt>
                <c:pt idx="39">
                  <c:v>0.79229099999999986</c:v>
                </c:pt>
                <c:pt idx="40">
                  <c:v>0.78062399999999998</c:v>
                </c:pt>
                <c:pt idx="41">
                  <c:v>0.76903850000000007</c:v>
                </c:pt>
                <c:pt idx="42">
                  <c:v>0.75754349999999993</c:v>
                </c:pt>
                <c:pt idx="43">
                  <c:v>0.74614599999999998</c:v>
                </c:pt>
                <c:pt idx="44">
                  <c:v>0.73485250000000013</c:v>
                </c:pt>
                <c:pt idx="45">
                  <c:v>0.72366850000000005</c:v>
                </c:pt>
                <c:pt idx="46">
                  <c:v>0.71259700000000015</c:v>
                </c:pt>
                <c:pt idx="47">
                  <c:v>0.70163999999999982</c:v>
                </c:pt>
                <c:pt idx="48">
                  <c:v>0.69079800000000002</c:v>
                </c:pt>
                <c:pt idx="49">
                  <c:v>0.68007249999999997</c:v>
                </c:pt>
                <c:pt idx="50">
                  <c:v>0.66946349999999999</c:v>
                </c:pt>
                <c:pt idx="51">
                  <c:v>0.65897099999999997</c:v>
                </c:pt>
                <c:pt idx="52">
                  <c:v>0.64859599999999995</c:v>
                </c:pt>
                <c:pt idx="53">
                  <c:v>0.63833750000000011</c:v>
                </c:pt>
                <c:pt idx="54">
                  <c:v>0.62819749999999996</c:v>
                </c:pt>
                <c:pt idx="55">
                  <c:v>0.6181755000000001</c:v>
                </c:pt>
                <c:pt idx="56">
                  <c:v>0.60827249999999988</c:v>
                </c:pt>
                <c:pt idx="57">
                  <c:v>0.59848849999999998</c:v>
                </c:pt>
                <c:pt idx="58">
                  <c:v>0.58882350000000006</c:v>
                </c:pt>
                <c:pt idx="59">
                  <c:v>0.57927899999999999</c:v>
                </c:pt>
                <c:pt idx="60">
                  <c:v>0.56985350000000012</c:v>
                </c:pt>
                <c:pt idx="61">
                  <c:v>0.56054849999999989</c:v>
                </c:pt>
                <c:pt idx="62">
                  <c:v>0.55136300000000005</c:v>
                </c:pt>
                <c:pt idx="63">
                  <c:v>0.54229749999999999</c:v>
                </c:pt>
                <c:pt idx="64">
                  <c:v>0.53335149999999998</c:v>
                </c:pt>
                <c:pt idx="65">
                  <c:v>0.52452499999999991</c:v>
                </c:pt>
                <c:pt idx="66">
                  <c:v>0.51581799999999989</c:v>
                </c:pt>
                <c:pt idx="67">
                  <c:v>0.50723000000000018</c:v>
                </c:pt>
                <c:pt idx="68">
                  <c:v>0.49876049999999994</c:v>
                </c:pt>
                <c:pt idx="69">
                  <c:v>0.49040950000000011</c:v>
                </c:pt>
                <c:pt idx="70">
                  <c:v>0.48217600000000005</c:v>
                </c:pt>
                <c:pt idx="71">
                  <c:v>0.47405949999999991</c:v>
                </c:pt>
                <c:pt idx="72">
                  <c:v>0.4660605000000001</c:v>
                </c:pt>
                <c:pt idx="73">
                  <c:v>0.458177</c:v>
                </c:pt>
                <c:pt idx="74">
                  <c:v>0.45040950000000007</c:v>
                </c:pt>
                <c:pt idx="75">
                  <c:v>0.44275650000000011</c:v>
                </c:pt>
                <c:pt idx="76">
                  <c:v>0.43521749999999998</c:v>
                </c:pt>
                <c:pt idx="77">
                  <c:v>0.42779200000000001</c:v>
                </c:pt>
                <c:pt idx="78">
                  <c:v>0.42047899999999999</c:v>
                </c:pt>
                <c:pt idx="79">
                  <c:v>0.41327799999999998</c:v>
                </c:pt>
                <c:pt idx="80">
                  <c:v>0.40618799999999994</c:v>
                </c:pt>
                <c:pt idx="81">
                  <c:v>0.39920749999999999</c:v>
                </c:pt>
                <c:pt idx="82">
                  <c:v>0.39233650000000009</c:v>
                </c:pt>
                <c:pt idx="83">
                  <c:v>0.385573</c:v>
                </c:pt>
                <c:pt idx="84">
                  <c:v>0.37891750000000002</c:v>
                </c:pt>
                <c:pt idx="85">
                  <c:v>0.37236799999999987</c:v>
                </c:pt>
                <c:pt idx="86">
                  <c:v>0.36592350000000012</c:v>
                </c:pt>
                <c:pt idx="87">
                  <c:v>0.3595830000000001</c:v>
                </c:pt>
                <c:pt idx="88">
                  <c:v>0.35334599999999994</c:v>
                </c:pt>
                <c:pt idx="89">
                  <c:v>0.34721049999999992</c:v>
                </c:pt>
                <c:pt idx="90">
                  <c:v>0.34117649999999999</c:v>
                </c:pt>
                <c:pt idx="91">
                  <c:v>0.33524149999999991</c:v>
                </c:pt>
                <c:pt idx="92">
                  <c:v>0.32940599999999987</c:v>
                </c:pt>
                <c:pt idx="93">
                  <c:v>0.32366800000000012</c:v>
                </c:pt>
                <c:pt idx="94">
                  <c:v>0.31802600000000014</c:v>
                </c:pt>
                <c:pt idx="95">
                  <c:v>0.31247999999999992</c:v>
                </c:pt>
                <c:pt idx="96">
                  <c:v>0.30702750000000006</c:v>
                </c:pt>
                <c:pt idx="97">
                  <c:v>0.30166799999999994</c:v>
                </c:pt>
                <c:pt idx="98">
                  <c:v>0.29640099999999991</c:v>
                </c:pt>
                <c:pt idx="99">
                  <c:v>0.29122399999999998</c:v>
                </c:pt>
                <c:pt idx="100">
                  <c:v>0.28613650000000007</c:v>
                </c:pt>
                <c:pt idx="101">
                  <c:v>0.28113699999999997</c:v>
                </c:pt>
                <c:pt idx="102">
                  <c:v>0.276225</c:v>
                </c:pt>
                <c:pt idx="103">
                  <c:v>0.27139900000000011</c:v>
                </c:pt>
                <c:pt idx="104">
                  <c:v>0.26665750000000005</c:v>
                </c:pt>
                <c:pt idx="105">
                  <c:v>0.2619995</c:v>
                </c:pt>
                <c:pt idx="106">
                  <c:v>0.25742400000000004</c:v>
                </c:pt>
                <c:pt idx="107">
                  <c:v>0.25292949999999992</c:v>
                </c:pt>
                <c:pt idx="108">
                  <c:v>0.24851499999999987</c:v>
                </c:pt>
                <c:pt idx="109">
                  <c:v>0.24417900000000003</c:v>
                </c:pt>
                <c:pt idx="110">
                  <c:v>0.23992099999999994</c:v>
                </c:pt>
                <c:pt idx="111">
                  <c:v>0.23573900000000009</c:v>
                </c:pt>
                <c:pt idx="112">
                  <c:v>0.23163250000000005</c:v>
                </c:pt>
                <c:pt idx="113">
                  <c:v>0.22760050000000007</c:v>
                </c:pt>
                <c:pt idx="114">
                  <c:v>0.22364100000000009</c:v>
                </c:pt>
                <c:pt idx="115">
                  <c:v>0.21975349999999991</c:v>
                </c:pt>
                <c:pt idx="116">
                  <c:v>0.21593649999999998</c:v>
                </c:pt>
                <c:pt idx="117">
                  <c:v>0.21218899999999991</c:v>
                </c:pt>
                <c:pt idx="118">
                  <c:v>0.20851049999999988</c:v>
                </c:pt>
                <c:pt idx="119">
                  <c:v>0.2048984999999999</c:v>
                </c:pt>
                <c:pt idx="120">
                  <c:v>0.20135349999999988</c:v>
                </c:pt>
                <c:pt idx="121">
                  <c:v>0.19787299999999988</c:v>
                </c:pt>
                <c:pt idx="122">
                  <c:v>0.1944565</c:v>
                </c:pt>
                <c:pt idx="123">
                  <c:v>0.19110350000000012</c:v>
                </c:pt>
                <c:pt idx="124">
                  <c:v>0.18781200000000012</c:v>
                </c:pt>
                <c:pt idx="125">
                  <c:v>0.1845814999999999</c:v>
                </c:pt>
                <c:pt idx="126">
                  <c:v>0.18141050000000006</c:v>
                </c:pt>
                <c:pt idx="127">
                  <c:v>0.17829849999999994</c:v>
                </c:pt>
                <c:pt idx="128">
                  <c:v>0.17524450000000003</c:v>
                </c:pt>
                <c:pt idx="129">
                  <c:v>0.17224700000000012</c:v>
                </c:pt>
                <c:pt idx="130">
                  <c:v>0.16930499999999996</c:v>
                </c:pt>
                <c:pt idx="131">
                  <c:v>0.1664179999999999</c:v>
                </c:pt>
                <c:pt idx="132">
                  <c:v>0.16358499999999992</c:v>
                </c:pt>
                <c:pt idx="133">
                  <c:v>0.16080450000000013</c:v>
                </c:pt>
                <c:pt idx="134">
                  <c:v>0.15807600000000008</c:v>
                </c:pt>
                <c:pt idx="135">
                  <c:v>0.15539850000000002</c:v>
                </c:pt>
                <c:pt idx="136">
                  <c:v>0.15277099999999991</c:v>
                </c:pt>
                <c:pt idx="137">
                  <c:v>0.15019250000000001</c:v>
                </c:pt>
                <c:pt idx="138">
                  <c:v>0.14766250000000014</c:v>
                </c:pt>
                <c:pt idx="139">
                  <c:v>0.14518</c:v>
                </c:pt>
                <c:pt idx="140">
                  <c:v>0.1427435</c:v>
                </c:pt>
                <c:pt idx="141">
                  <c:v>0.14035300000000006</c:v>
                </c:pt>
                <c:pt idx="142">
                  <c:v>0.13800700000000007</c:v>
                </c:pt>
                <c:pt idx="143">
                  <c:v>0.13570549999999998</c:v>
                </c:pt>
                <c:pt idx="144">
                  <c:v>0.13344650000000002</c:v>
                </c:pt>
                <c:pt idx="145">
                  <c:v>0.1312299999999999</c:v>
                </c:pt>
                <c:pt idx="146">
                  <c:v>0.12905499999999989</c:v>
                </c:pt>
                <c:pt idx="147">
                  <c:v>0.12692100000000012</c:v>
                </c:pt>
                <c:pt idx="148">
                  <c:v>0.12482699999999994</c:v>
                </c:pt>
                <c:pt idx="149">
                  <c:v>0.12277199999999994</c:v>
                </c:pt>
                <c:pt idx="150">
                  <c:v>0.12075549999999993</c:v>
                </c:pt>
                <c:pt idx="151">
                  <c:v>0.11877700000000005</c:v>
                </c:pt>
                <c:pt idx="152">
                  <c:v>0.11683500000000009</c:v>
                </c:pt>
                <c:pt idx="153">
                  <c:v>0.11492950000000007</c:v>
                </c:pt>
                <c:pt idx="154">
                  <c:v>0.11306000000000012</c:v>
                </c:pt>
                <c:pt idx="155">
                  <c:v>0.11122500000000002</c:v>
                </c:pt>
                <c:pt idx="156">
                  <c:v>0.10942450000000008</c:v>
                </c:pt>
                <c:pt idx="157">
                  <c:v>0.10765749999999998</c:v>
                </c:pt>
                <c:pt idx="158">
                  <c:v>0.1059235000000001</c:v>
                </c:pt>
                <c:pt idx="159">
                  <c:v>0.10422200000000004</c:v>
                </c:pt>
                <c:pt idx="160">
                  <c:v>0.10255200000000002</c:v>
                </c:pt>
                <c:pt idx="161">
                  <c:v>0.10091299999999989</c:v>
                </c:pt>
                <c:pt idx="162">
                  <c:v>9.9304500000000073E-2</c:v>
                </c:pt>
                <c:pt idx="163">
                  <c:v>9.7726000000000118E-2</c:v>
                </c:pt>
                <c:pt idx="164">
                  <c:v>9.617649999999997E-2</c:v>
                </c:pt>
                <c:pt idx="165">
                  <c:v>9.4655999999999949E-2</c:v>
                </c:pt>
                <c:pt idx="166">
                  <c:v>9.3163999999999872E-2</c:v>
                </c:pt>
                <c:pt idx="167">
                  <c:v>9.1699000000000128E-2</c:v>
                </c:pt>
                <c:pt idx="168">
                  <c:v>9.0261500000000008E-2</c:v>
                </c:pt>
                <c:pt idx="169">
                  <c:v>8.8849999999999915E-2</c:v>
                </c:pt>
                <c:pt idx="170">
                  <c:v>8.7464999999999973E-2</c:v>
                </c:pt>
                <c:pt idx="171">
                  <c:v>8.610549999999989E-2</c:v>
                </c:pt>
                <c:pt idx="172">
                  <c:v>8.4771000000000069E-2</c:v>
                </c:pt>
                <c:pt idx="173">
                  <c:v>8.3461000000000063E-2</c:v>
                </c:pt>
                <c:pt idx="174">
                  <c:v>8.2174500000000136E-2</c:v>
                </c:pt>
                <c:pt idx="175">
                  <c:v>8.0912500000000026E-2</c:v>
                </c:pt>
                <c:pt idx="176">
                  <c:v>7.9672999999999938E-2</c:v>
                </c:pt>
                <c:pt idx="177">
                  <c:v>7.8455999999999901E-2</c:v>
                </c:pt>
                <c:pt idx="178">
                  <c:v>7.72614999999999E-2</c:v>
                </c:pt>
                <c:pt idx="179">
                  <c:v>7.6088499999999892E-2</c:v>
                </c:pt>
                <c:pt idx="180">
                  <c:v>7.493750000000006E-2</c:v>
                </c:pt>
                <c:pt idx="181">
                  <c:v>7.3806500000000025E-2</c:v>
                </c:pt>
                <c:pt idx="182">
                  <c:v>7.2696500000000122E-2</c:v>
                </c:pt>
                <c:pt idx="183">
                  <c:v>7.1606500000000045E-2</c:v>
                </c:pt>
                <c:pt idx="184">
                  <c:v>7.0536500000000044E-2</c:v>
                </c:pt>
                <c:pt idx="185">
                  <c:v>6.9485500000000117E-2</c:v>
                </c:pt>
                <c:pt idx="186">
                  <c:v>6.8453499999999959E-2</c:v>
                </c:pt>
                <c:pt idx="187">
                  <c:v>6.744E-2</c:v>
                </c:pt>
                <c:pt idx="188">
                  <c:v>6.6444500000000059E-2</c:v>
                </c:pt>
                <c:pt idx="189">
                  <c:v>6.5466999999999873E-2</c:v>
                </c:pt>
                <c:pt idx="190">
                  <c:v>6.450700000000012E-2</c:v>
                </c:pt>
                <c:pt idx="191">
                  <c:v>6.3564499999999954E-2</c:v>
                </c:pt>
                <c:pt idx="192">
                  <c:v>6.2638000000000027E-2</c:v>
                </c:pt>
                <c:pt idx="193">
                  <c:v>6.172850000000011E-2</c:v>
                </c:pt>
                <c:pt idx="194">
                  <c:v>6.0834999999999868E-2</c:v>
                </c:pt>
                <c:pt idx="195">
                  <c:v>5.9957499999999865E-2</c:v>
                </c:pt>
                <c:pt idx="196">
                  <c:v>5.9095499999999961E-2</c:v>
                </c:pt>
                <c:pt idx="197">
                  <c:v>5.8248499999999981E-2</c:v>
                </c:pt>
                <c:pt idx="198">
                  <c:v>5.7416499999999926E-2</c:v>
                </c:pt>
                <c:pt idx="199">
                  <c:v>5.6599500000000094E-2</c:v>
                </c:pt>
                <c:pt idx="200">
                  <c:v>5.5795999999999991E-2</c:v>
                </c:pt>
                <c:pt idx="201">
                  <c:v>5.5007500000000105E-2</c:v>
                </c:pt>
                <c:pt idx="202">
                  <c:v>5.4232000000000086E-2</c:v>
                </c:pt>
                <c:pt idx="203">
                  <c:v>5.3470499999999956E-2</c:v>
                </c:pt>
                <c:pt idx="204">
                  <c:v>5.2721999999999977E-2</c:v>
                </c:pt>
                <c:pt idx="205">
                  <c:v>5.1986499999999866E-2</c:v>
                </c:pt>
                <c:pt idx="206">
                  <c:v>5.1263500000000024E-2</c:v>
                </c:pt>
                <c:pt idx="207">
                  <c:v>5.0553500000000043E-2</c:v>
                </c:pt>
                <c:pt idx="208">
                  <c:v>4.9855499999999893E-2</c:v>
                </c:pt>
                <c:pt idx="209">
                  <c:v>4.9169500000000144E-2</c:v>
                </c:pt>
                <c:pt idx="210">
                  <c:v>4.8495499999999934E-2</c:v>
                </c:pt>
                <c:pt idx="211">
                  <c:v>4.7832500000000097E-2</c:v>
                </c:pt>
                <c:pt idx="212">
                  <c:v>4.7180999999999924E-2</c:v>
                </c:pt>
                <c:pt idx="213">
                  <c:v>4.6540999999999999E-2</c:v>
                </c:pt>
                <c:pt idx="214">
                  <c:v>4.5911499999999987E-2</c:v>
                </c:pt>
                <c:pt idx="215">
                  <c:v>4.5293000000000062E-2</c:v>
                </c:pt>
                <c:pt idx="216">
                  <c:v>4.4684499999999898E-2</c:v>
                </c:pt>
                <c:pt idx="217">
                  <c:v>4.4086499999999945E-2</c:v>
                </c:pt>
                <c:pt idx="218">
                  <c:v>4.3498999999999913E-2</c:v>
                </c:pt>
                <c:pt idx="219">
                  <c:v>4.2921000000000049E-2</c:v>
                </c:pt>
                <c:pt idx="220">
                  <c:v>4.2352500000000078E-2</c:v>
                </c:pt>
                <c:pt idx="221">
                  <c:v>4.1793499999999997E-2</c:v>
                </c:pt>
                <c:pt idx="222">
                  <c:v>4.1244000000000086E-2</c:v>
                </c:pt>
                <c:pt idx="223">
                  <c:v>4.0704000000000067E-2</c:v>
                </c:pt>
              </c:numCache>
            </c:numRef>
          </c:xVal>
          <c:yVal>
            <c:numRef>
              <c:f>'temp varying calcs'!$R$6:$R$229</c:f>
              <c:numCache>
                <c:formatCode>General</c:formatCode>
                <c:ptCount val="224"/>
                <c:pt idx="0">
                  <c:v>18.669247850325373</c:v>
                </c:pt>
                <c:pt idx="1">
                  <c:v>18.505963575849325</c:v>
                </c:pt>
                <c:pt idx="2">
                  <c:v>18.347002869004985</c:v>
                </c:pt>
                <c:pt idx="3">
                  <c:v>18.192349673907351</c:v>
                </c:pt>
                <c:pt idx="4">
                  <c:v>18.041954757493123</c:v>
                </c:pt>
                <c:pt idx="5">
                  <c:v>17.895773799919379</c:v>
                </c:pt>
                <c:pt idx="6">
                  <c:v>17.753752807252937</c:v>
                </c:pt>
                <c:pt idx="7">
                  <c:v>17.615834296275533</c:v>
                </c:pt>
                <c:pt idx="8">
                  <c:v>17.481958319706926</c:v>
                </c:pt>
                <c:pt idx="9">
                  <c:v>17.352061421718822</c:v>
                </c:pt>
                <c:pt idx="10">
                  <c:v>17.226078942943651</c:v>
                </c:pt>
                <c:pt idx="11">
                  <c:v>17.103950115204309</c:v>
                </c:pt>
                <c:pt idx="12">
                  <c:v>16.985606909208396</c:v>
                </c:pt>
                <c:pt idx="13">
                  <c:v>16.870981417193558</c:v>
                </c:pt>
                <c:pt idx="14">
                  <c:v>16.759999571135705</c:v>
                </c:pt>
                <c:pt idx="15">
                  <c:v>16.652593678307422</c:v>
                </c:pt>
                <c:pt idx="16">
                  <c:v>16.548680036403567</c:v>
                </c:pt>
                <c:pt idx="17">
                  <c:v>16.448173960583148</c:v>
                </c:pt>
                <c:pt idx="18">
                  <c:v>16.3509947293993</c:v>
                </c:pt>
                <c:pt idx="19">
                  <c:v>16.257058650194924</c:v>
                </c:pt>
                <c:pt idx="20">
                  <c:v>15.912169951122975</c:v>
                </c:pt>
                <c:pt idx="21">
                  <c:v>15.613216044547082</c:v>
                </c:pt>
                <c:pt idx="22">
                  <c:v>15.355406299831859</c:v>
                </c:pt>
                <c:pt idx="23">
                  <c:v>15.134022531602461</c:v>
                </c:pt>
                <c:pt idx="24">
                  <c:v>14.944723697956885</c:v>
                </c:pt>
                <c:pt idx="25">
                  <c:v>14.783588158416626</c:v>
                </c:pt>
                <c:pt idx="26">
                  <c:v>14.647155179201539</c:v>
                </c:pt>
                <c:pt idx="27">
                  <c:v>14.532323858154951</c:v>
                </c:pt>
                <c:pt idx="28">
                  <c:v>14.436332247162635</c:v>
                </c:pt>
                <c:pt idx="29">
                  <c:v>14.356754237436977</c:v>
                </c:pt>
                <c:pt idx="30">
                  <c:v>14.216128499944279</c:v>
                </c:pt>
                <c:pt idx="31">
                  <c:v>14.138223035363612</c:v>
                </c:pt>
                <c:pt idx="32">
                  <c:v>14.103559753652767</c:v>
                </c:pt>
                <c:pt idx="33">
                  <c:v>14.098627326406575</c:v>
                </c:pt>
                <c:pt idx="34">
                  <c:v>14.114419012813213</c:v>
                </c:pt>
                <c:pt idx="35">
                  <c:v>14.144897260969028</c:v>
                </c:pt>
                <c:pt idx="36">
                  <c:v>14.185727753925173</c:v>
                </c:pt>
                <c:pt idx="37">
                  <c:v>14.233130339695322</c:v>
                </c:pt>
                <c:pt idx="38">
                  <c:v>14.283177831971051</c:v>
                </c:pt>
                <c:pt idx="39">
                  <c:v>14.331929026811835</c:v>
                </c:pt>
                <c:pt idx="40">
                  <c:v>14.375920949446606</c:v>
                </c:pt>
                <c:pt idx="41">
                  <c:v>14.412815878356701</c:v>
                </c:pt>
                <c:pt idx="42">
                  <c:v>14.441833371979815</c:v>
                </c:pt>
                <c:pt idx="43">
                  <c:v>14.463475511513204</c:v>
                </c:pt>
                <c:pt idx="44">
                  <c:v>14.479167428201443</c:v>
                </c:pt>
                <c:pt idx="45">
                  <c:v>14.49070706330733</c:v>
                </c:pt>
                <c:pt idx="46">
                  <c:v>14.49986770043321</c:v>
                </c:pt>
                <c:pt idx="47">
                  <c:v>14.508045024536738</c:v>
                </c:pt>
                <c:pt idx="48">
                  <c:v>14.516104943330568</c:v>
                </c:pt>
                <c:pt idx="49">
                  <c:v>14.524462976460326</c:v>
                </c:pt>
                <c:pt idx="50">
                  <c:v>14.533167932585647</c:v>
                </c:pt>
                <c:pt idx="51">
                  <c:v>14.542093663176399</c:v>
                </c:pt>
                <c:pt idx="52">
                  <c:v>14.551045796440478</c:v>
                </c:pt>
                <c:pt idx="53">
                  <c:v>14.559827328777125</c:v>
                </c:pt>
                <c:pt idx="54">
                  <c:v>14.568299484338706</c:v>
                </c:pt>
                <c:pt idx="55">
                  <c:v>14.576354848443488</c:v>
                </c:pt>
                <c:pt idx="56">
                  <c:v>14.583933824069955</c:v>
                </c:pt>
                <c:pt idx="57">
                  <c:v>14.591003368551055</c:v>
                </c:pt>
                <c:pt idx="58">
                  <c:v>14.597549280058926</c:v>
                </c:pt>
                <c:pt idx="59">
                  <c:v>14.603585824765631</c:v>
                </c:pt>
                <c:pt idx="60">
                  <c:v>14.609107691870879</c:v>
                </c:pt>
                <c:pt idx="61">
                  <c:v>14.614124328009193</c:v>
                </c:pt>
                <c:pt idx="62">
                  <c:v>14.618628905738948</c:v>
                </c:pt>
                <c:pt idx="63">
                  <c:v>14.622621957065306</c:v>
                </c:pt>
                <c:pt idx="64">
                  <c:v>14.626085883127299</c:v>
                </c:pt>
                <c:pt idx="65">
                  <c:v>14.629024918038878</c:v>
                </c:pt>
                <c:pt idx="66">
                  <c:v>14.631433953367207</c:v>
                </c:pt>
                <c:pt idx="67">
                  <c:v>14.633300001112106</c:v>
                </c:pt>
                <c:pt idx="68">
                  <c:v>14.634614709267638</c:v>
                </c:pt>
                <c:pt idx="69">
                  <c:v>14.635370614582822</c:v>
                </c:pt>
                <c:pt idx="70">
                  <c:v>14.635556123167984</c:v>
                </c:pt>
                <c:pt idx="71">
                  <c:v>14.635176691239616</c:v>
                </c:pt>
                <c:pt idx="72">
                  <c:v>14.634230282878303</c:v>
                </c:pt>
                <c:pt idx="73">
                  <c:v>14.632710327895854</c:v>
                </c:pt>
                <c:pt idx="74">
                  <c:v>14.630612421568914</c:v>
                </c:pt>
                <c:pt idx="75">
                  <c:v>14.627930838401479</c:v>
                </c:pt>
                <c:pt idx="76">
                  <c:v>14.624654729014521</c:v>
                </c:pt>
                <c:pt idx="77">
                  <c:v>14.620796178951883</c:v>
                </c:pt>
                <c:pt idx="78">
                  <c:v>14.616350242269689</c:v>
                </c:pt>
                <c:pt idx="79">
                  <c:v>14.611317417398565</c:v>
                </c:pt>
                <c:pt idx="80">
                  <c:v>14.605697262763659</c:v>
                </c:pt>
                <c:pt idx="81">
                  <c:v>14.599481544009318</c:v>
                </c:pt>
                <c:pt idx="82">
                  <c:v>14.592673816366865</c:v>
                </c:pt>
                <c:pt idx="83">
                  <c:v>14.585260329174512</c:v>
                </c:pt>
                <c:pt idx="84">
                  <c:v>14.577256857597524</c:v>
                </c:pt>
                <c:pt idx="85">
                  <c:v>14.568658697909679</c:v>
                </c:pt>
                <c:pt idx="86">
                  <c:v>14.55946744604571</c:v>
                </c:pt>
                <c:pt idx="87">
                  <c:v>14.549677825770225</c:v>
                </c:pt>
                <c:pt idx="88">
                  <c:v>14.539296786308727</c:v>
                </c:pt>
                <c:pt idx="89">
                  <c:v>14.528317213228327</c:v>
                </c:pt>
                <c:pt idx="90">
                  <c:v>14.516746846569614</c:v>
                </c:pt>
                <c:pt idx="91">
                  <c:v>14.50457309188163</c:v>
                </c:pt>
                <c:pt idx="92">
                  <c:v>14.491815823627665</c:v>
                </c:pt>
                <c:pt idx="93">
                  <c:v>14.478470051708898</c:v>
                </c:pt>
                <c:pt idx="94">
                  <c:v>14.464542964032489</c:v>
                </c:pt>
                <c:pt idx="95">
                  <c:v>14.450033001428656</c:v>
                </c:pt>
                <c:pt idx="96">
                  <c:v>14.434945521644984</c:v>
                </c:pt>
                <c:pt idx="97">
                  <c:v>14.419284803259261</c:v>
                </c:pt>
                <c:pt idx="98">
                  <c:v>14.403055078888086</c:v>
                </c:pt>
                <c:pt idx="99">
                  <c:v>14.386257073244003</c:v>
                </c:pt>
                <c:pt idx="100">
                  <c:v>14.368890438242101</c:v>
                </c:pt>
                <c:pt idx="101">
                  <c:v>14.350971100257331</c:v>
                </c:pt>
                <c:pt idx="102">
                  <c:v>14.332503131091364</c:v>
                </c:pt>
                <c:pt idx="103">
                  <c:v>14.313491095323213</c:v>
                </c:pt>
                <c:pt idx="104">
                  <c:v>14.293937276668997</c:v>
                </c:pt>
                <c:pt idx="105">
                  <c:v>14.273851536708355</c:v>
                </c:pt>
                <c:pt idx="106">
                  <c:v>14.253234702326955</c:v>
                </c:pt>
                <c:pt idx="107">
                  <c:v>14.23209346320964</c:v>
                </c:pt>
                <c:pt idx="108">
                  <c:v>14.210435329764708</c:v>
                </c:pt>
                <c:pt idx="109">
                  <c:v>14.188264683984974</c:v>
                </c:pt>
                <c:pt idx="110">
                  <c:v>14.165580851568508</c:v>
                </c:pt>
                <c:pt idx="111">
                  <c:v>14.142400775155151</c:v>
                </c:pt>
                <c:pt idx="112">
                  <c:v>14.118732685915147</c:v>
                </c:pt>
                <c:pt idx="113">
                  <c:v>14.094581696680864</c:v>
                </c:pt>
                <c:pt idx="114">
                  <c:v>14.06995345471702</c:v>
                </c:pt>
                <c:pt idx="115">
                  <c:v>14.044856108946201</c:v>
                </c:pt>
                <c:pt idx="116">
                  <c:v>14.01929610265953</c:v>
                </c:pt>
                <c:pt idx="117">
                  <c:v>13.993280696238866</c:v>
                </c:pt>
                <c:pt idx="118">
                  <c:v>13.966817958837943</c:v>
                </c:pt>
                <c:pt idx="119">
                  <c:v>13.939914842006379</c:v>
                </c:pt>
                <c:pt idx="120">
                  <c:v>13.912578800643653</c:v>
                </c:pt>
                <c:pt idx="121">
                  <c:v>13.884816755328742</c:v>
                </c:pt>
                <c:pt idx="122">
                  <c:v>13.856625541227645</c:v>
                </c:pt>
                <c:pt idx="123">
                  <c:v>13.828030972910657</c:v>
                </c:pt>
                <c:pt idx="124">
                  <c:v>13.79903629115279</c:v>
                </c:pt>
                <c:pt idx="125">
                  <c:v>13.769649423852185</c:v>
                </c:pt>
                <c:pt idx="126">
                  <c:v>13.739878871632833</c:v>
                </c:pt>
                <c:pt idx="127">
                  <c:v>13.709732528515763</c:v>
                </c:pt>
                <c:pt idx="128">
                  <c:v>13.679219681805604</c:v>
                </c:pt>
                <c:pt idx="129">
                  <c:v>13.648342120373009</c:v>
                </c:pt>
                <c:pt idx="130">
                  <c:v>13.617113565370355</c:v>
                </c:pt>
                <c:pt idx="131">
                  <c:v>13.585539631914413</c:v>
                </c:pt>
                <c:pt idx="132">
                  <c:v>13.553627340523198</c:v>
                </c:pt>
                <c:pt idx="133">
                  <c:v>13.521385124920975</c:v>
                </c:pt>
                <c:pt idx="134">
                  <c:v>13.488818573822744</c:v>
                </c:pt>
                <c:pt idx="135">
                  <c:v>13.45593912868476</c:v>
                </c:pt>
                <c:pt idx="136">
                  <c:v>13.422742682837177</c:v>
                </c:pt>
                <c:pt idx="137">
                  <c:v>13.389251766978122</c:v>
                </c:pt>
                <c:pt idx="138">
                  <c:v>13.355471933059938</c:v>
                </c:pt>
                <c:pt idx="139">
                  <c:v>13.321410154207898</c:v>
                </c:pt>
                <c:pt idx="140">
                  <c:v>13.287074833310305</c:v>
                </c:pt>
                <c:pt idx="141">
                  <c:v>13.252472295829838</c:v>
                </c:pt>
                <c:pt idx="142">
                  <c:v>13.217608724091358</c:v>
                </c:pt>
                <c:pt idx="143">
                  <c:v>13.182492646020293</c:v>
                </c:pt>
                <c:pt idx="144">
                  <c:v>13.147133895746366</c:v>
                </c:pt>
                <c:pt idx="145">
                  <c:v>13.111536563160886</c:v>
                </c:pt>
                <c:pt idx="146">
                  <c:v>13.07570982340223</c:v>
                </c:pt>
                <c:pt idx="147">
                  <c:v>13.039661408798384</c:v>
                </c:pt>
                <c:pt idx="148">
                  <c:v>13.003396066369385</c:v>
                </c:pt>
                <c:pt idx="149">
                  <c:v>12.966925184741992</c:v>
                </c:pt>
                <c:pt idx="150">
                  <c:v>12.93025207021687</c:v>
                </c:pt>
                <c:pt idx="151">
                  <c:v>12.893384450568037</c:v>
                </c:pt>
                <c:pt idx="152">
                  <c:v>12.856332954740362</c:v>
                </c:pt>
                <c:pt idx="153">
                  <c:v>12.819099440599818</c:v>
                </c:pt>
                <c:pt idx="154">
                  <c:v>12.781693843717527</c:v>
                </c:pt>
                <c:pt idx="155">
                  <c:v>12.744113549952734</c:v>
                </c:pt>
                <c:pt idx="156">
                  <c:v>12.706375881116657</c:v>
                </c:pt>
                <c:pt idx="157">
                  <c:v>12.668490024984273</c:v>
                </c:pt>
                <c:pt idx="158">
                  <c:v>12.630459297134891</c:v>
                </c:pt>
                <c:pt idx="159">
                  <c:v>12.592289222952861</c:v>
                </c:pt>
                <c:pt idx="160">
                  <c:v>12.553986796977163</c:v>
                </c:pt>
                <c:pt idx="161">
                  <c:v>12.515557553417208</c:v>
                </c:pt>
                <c:pt idx="162">
                  <c:v>12.477009234126786</c:v>
                </c:pt>
                <c:pt idx="163">
                  <c:v>12.438345170950738</c:v>
                </c:pt>
                <c:pt idx="164">
                  <c:v>12.39957458547911</c:v>
                </c:pt>
                <c:pt idx="165">
                  <c:v>12.360701548344197</c:v>
                </c:pt>
                <c:pt idx="166">
                  <c:v>12.321733809138911</c:v>
                </c:pt>
                <c:pt idx="167">
                  <c:v>12.282673268141313</c:v>
                </c:pt>
                <c:pt idx="168">
                  <c:v>12.243529134297136</c:v>
                </c:pt>
                <c:pt idx="169">
                  <c:v>12.204305528630092</c:v>
                </c:pt>
                <c:pt idx="170">
                  <c:v>12.165009453705624</c:v>
                </c:pt>
                <c:pt idx="171">
                  <c:v>12.125645760585829</c:v>
                </c:pt>
                <c:pt idx="172">
                  <c:v>12.086217822210067</c:v>
                </c:pt>
                <c:pt idx="173">
                  <c:v>12.046733420700591</c:v>
                </c:pt>
                <c:pt idx="174">
                  <c:v>12.007195234276637</c:v>
                </c:pt>
                <c:pt idx="175">
                  <c:v>11.967610967723951</c:v>
                </c:pt>
                <c:pt idx="176">
                  <c:v>11.927986302638386</c:v>
                </c:pt>
                <c:pt idx="177">
                  <c:v>11.888320942777508</c:v>
                </c:pt>
                <c:pt idx="178">
                  <c:v>11.848625591410554</c:v>
                </c:pt>
                <c:pt idx="179">
                  <c:v>11.808902960806199</c:v>
                </c:pt>
                <c:pt idx="180">
                  <c:v>11.769157850748893</c:v>
                </c:pt>
                <c:pt idx="181">
                  <c:v>11.729391609514844</c:v>
                </c:pt>
                <c:pt idx="182">
                  <c:v>11.689614131829599</c:v>
                </c:pt>
                <c:pt idx="183">
                  <c:v>11.649825960774443</c:v>
                </c:pt>
                <c:pt idx="184">
                  <c:v>11.610024622298928</c:v>
                </c:pt>
                <c:pt idx="185">
                  <c:v>11.570228267005467</c:v>
                </c:pt>
                <c:pt idx="186">
                  <c:v>11.530434429443712</c:v>
                </c:pt>
                <c:pt idx="187">
                  <c:v>11.490648761919051</c:v>
                </c:pt>
                <c:pt idx="188">
                  <c:v>11.450876923458225</c:v>
                </c:pt>
                <c:pt idx="189">
                  <c:v>11.411118657576228</c:v>
                </c:pt>
                <c:pt idx="190">
                  <c:v>11.371381828794192</c:v>
                </c:pt>
                <c:pt idx="191">
                  <c:v>11.331668381961066</c:v>
                </c:pt>
                <c:pt idx="192">
                  <c:v>11.291980473593599</c:v>
                </c:pt>
                <c:pt idx="193">
                  <c:v>11.252323582120809</c:v>
                </c:pt>
                <c:pt idx="194">
                  <c:v>11.212698343456298</c:v>
                </c:pt>
                <c:pt idx="195">
                  <c:v>11.173113307105908</c:v>
                </c:pt>
                <c:pt idx="196">
                  <c:v>11.13356758643069</c:v>
                </c:pt>
                <c:pt idx="197">
                  <c:v>11.094064695045271</c:v>
                </c:pt>
                <c:pt idx="198">
                  <c:v>11.054610996778669</c:v>
                </c:pt>
                <c:pt idx="199">
                  <c:v>11.015208464123857</c:v>
                </c:pt>
                <c:pt idx="200">
                  <c:v>10.975854947985793</c:v>
                </c:pt>
                <c:pt idx="201">
                  <c:v>10.936560944904285</c:v>
                </c:pt>
                <c:pt idx="202">
                  <c:v>10.897325875216834</c:v>
                </c:pt>
                <c:pt idx="203">
                  <c:v>10.85815300818888</c:v>
                </c:pt>
                <c:pt idx="204">
                  <c:v>10.819045256279251</c:v>
                </c:pt>
                <c:pt idx="205">
                  <c:v>10.780004617447082</c:v>
                </c:pt>
                <c:pt idx="206">
                  <c:v>10.741032461346775</c:v>
                </c:pt>
                <c:pt idx="207">
                  <c:v>10.702135804931935</c:v>
                </c:pt>
                <c:pt idx="208">
                  <c:v>10.663313204823616</c:v>
                </c:pt>
                <c:pt idx="209">
                  <c:v>10.624568864977501</c:v>
                </c:pt>
                <c:pt idx="210">
                  <c:v>10.585902603454166</c:v>
                </c:pt>
                <c:pt idx="211">
                  <c:v>10.547321775444647</c:v>
                </c:pt>
                <c:pt idx="212">
                  <c:v>10.508822442050979</c:v>
                </c:pt>
                <c:pt idx="213">
                  <c:v>10.470413197748421</c:v>
                </c:pt>
                <c:pt idx="214">
                  <c:v>10.432090455926426</c:v>
                </c:pt>
                <c:pt idx="215">
                  <c:v>10.393859047422666</c:v>
                </c:pt>
                <c:pt idx="216">
                  <c:v>10.355719786137637</c:v>
                </c:pt>
                <c:pt idx="217">
                  <c:v>10.317677504570378</c:v>
                </c:pt>
                <c:pt idx="218">
                  <c:v>10.279732042338335</c:v>
                </c:pt>
                <c:pt idx="219">
                  <c:v>10.241884234094369</c:v>
                </c:pt>
                <c:pt idx="220">
                  <c:v>10.204138316050063</c:v>
                </c:pt>
                <c:pt idx="221">
                  <c:v>10.166494142201406</c:v>
                </c:pt>
                <c:pt idx="222">
                  <c:v>10.12895375799941</c:v>
                </c:pt>
                <c:pt idx="223">
                  <c:v>10.091519209056447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F9-41D6-B4B9-BF4102911D11}"/>
            </c:ext>
          </c:extLst>
        </c:ser>
        <c:ser>
          <c:idx val="1"/>
          <c:order val="1"/>
          <c:tx>
            <c:strRef>
              <c:f>'temp varying calcs'!$S$5</c:f>
              <c:strCache>
                <c:ptCount val="1"/>
                <c:pt idx="0">
                  <c:v>Nu (Correlation)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'temp varying calcs'!$P$6:$P$229</c:f>
              <c:numCache>
                <c:formatCode>General</c:formatCode>
                <c:ptCount val="224"/>
                <c:pt idx="0">
                  <c:v>0.99780300000000011</c:v>
                </c:pt>
                <c:pt idx="1">
                  <c:v>0.996089</c:v>
                </c:pt>
                <c:pt idx="2">
                  <c:v>0.99440149999999994</c:v>
                </c:pt>
                <c:pt idx="3">
                  <c:v>0.99272950000000004</c:v>
                </c:pt>
                <c:pt idx="4">
                  <c:v>0.99107149999999988</c:v>
                </c:pt>
                <c:pt idx="5">
                  <c:v>0.98942800000000009</c:v>
                </c:pt>
                <c:pt idx="6">
                  <c:v>0.98779850000000013</c:v>
                </c:pt>
                <c:pt idx="7">
                  <c:v>0.986182</c:v>
                </c:pt>
                <c:pt idx="8">
                  <c:v>0.98457850000000002</c:v>
                </c:pt>
                <c:pt idx="9">
                  <c:v>0.98298750000000013</c:v>
                </c:pt>
                <c:pt idx="10">
                  <c:v>0.98140899999999986</c:v>
                </c:pt>
                <c:pt idx="11">
                  <c:v>0.97984250000000006</c:v>
                </c:pt>
                <c:pt idx="12">
                  <c:v>0.97828750000000009</c:v>
                </c:pt>
                <c:pt idx="13">
                  <c:v>0.97674349999999999</c:v>
                </c:pt>
                <c:pt idx="14">
                  <c:v>0.97521049999999998</c:v>
                </c:pt>
                <c:pt idx="15">
                  <c:v>0.97368799999999989</c:v>
                </c:pt>
                <c:pt idx="16">
                  <c:v>0.97217600000000004</c:v>
                </c:pt>
                <c:pt idx="17">
                  <c:v>0.97067399999999993</c:v>
                </c:pt>
                <c:pt idx="18">
                  <c:v>0.96918100000000007</c:v>
                </c:pt>
                <c:pt idx="19">
                  <c:v>0.96769800000000006</c:v>
                </c:pt>
                <c:pt idx="20">
                  <c:v>0.96185100000000001</c:v>
                </c:pt>
                <c:pt idx="21">
                  <c:v>0.95613200000000009</c:v>
                </c:pt>
                <c:pt idx="22">
                  <c:v>0.95052600000000009</c:v>
                </c:pt>
                <c:pt idx="23">
                  <c:v>0.94501849999999987</c:v>
                </c:pt>
                <c:pt idx="24">
                  <c:v>0.93959700000000002</c:v>
                </c:pt>
                <c:pt idx="25">
                  <c:v>0.93425150000000001</c:v>
                </c:pt>
                <c:pt idx="26">
                  <c:v>0.92897200000000002</c:v>
                </c:pt>
                <c:pt idx="27">
                  <c:v>0.92375049999999992</c:v>
                </c:pt>
                <c:pt idx="28">
                  <c:v>0.91858000000000006</c:v>
                </c:pt>
                <c:pt idx="29">
                  <c:v>0.91345499999999991</c:v>
                </c:pt>
                <c:pt idx="30">
                  <c:v>0.900806</c:v>
                </c:pt>
                <c:pt idx="31">
                  <c:v>0.88834399999999991</c:v>
                </c:pt>
                <c:pt idx="32">
                  <c:v>0.87602450000000009</c:v>
                </c:pt>
                <c:pt idx="33">
                  <c:v>0.86382000000000003</c:v>
                </c:pt>
                <c:pt idx="34">
                  <c:v>0.85170950000000001</c:v>
                </c:pt>
                <c:pt idx="35">
                  <c:v>0.83968250000000011</c:v>
                </c:pt>
                <c:pt idx="36">
                  <c:v>0.82772999999999997</c:v>
                </c:pt>
                <c:pt idx="37">
                  <c:v>0.81584800000000002</c:v>
                </c:pt>
                <c:pt idx="38">
                  <c:v>0.80403400000000003</c:v>
                </c:pt>
                <c:pt idx="39">
                  <c:v>0.79229099999999986</c:v>
                </c:pt>
                <c:pt idx="40">
                  <c:v>0.78062399999999998</c:v>
                </c:pt>
                <c:pt idx="41">
                  <c:v>0.76903850000000007</c:v>
                </c:pt>
                <c:pt idx="42">
                  <c:v>0.75754349999999993</c:v>
                </c:pt>
                <c:pt idx="43">
                  <c:v>0.74614599999999998</c:v>
                </c:pt>
                <c:pt idx="44">
                  <c:v>0.73485250000000013</c:v>
                </c:pt>
                <c:pt idx="45">
                  <c:v>0.72366850000000005</c:v>
                </c:pt>
                <c:pt idx="46">
                  <c:v>0.71259700000000015</c:v>
                </c:pt>
                <c:pt idx="47">
                  <c:v>0.70163999999999982</c:v>
                </c:pt>
                <c:pt idx="48">
                  <c:v>0.69079800000000002</c:v>
                </c:pt>
                <c:pt idx="49">
                  <c:v>0.68007249999999997</c:v>
                </c:pt>
                <c:pt idx="50">
                  <c:v>0.66946349999999999</c:v>
                </c:pt>
                <c:pt idx="51">
                  <c:v>0.65897099999999997</c:v>
                </c:pt>
                <c:pt idx="52">
                  <c:v>0.64859599999999995</c:v>
                </c:pt>
                <c:pt idx="53">
                  <c:v>0.63833750000000011</c:v>
                </c:pt>
                <c:pt idx="54">
                  <c:v>0.62819749999999996</c:v>
                </c:pt>
                <c:pt idx="55">
                  <c:v>0.6181755000000001</c:v>
                </c:pt>
                <c:pt idx="56">
                  <c:v>0.60827249999999988</c:v>
                </c:pt>
                <c:pt idx="57">
                  <c:v>0.59848849999999998</c:v>
                </c:pt>
                <c:pt idx="58">
                  <c:v>0.58882350000000006</c:v>
                </c:pt>
                <c:pt idx="59">
                  <c:v>0.57927899999999999</c:v>
                </c:pt>
                <c:pt idx="60">
                  <c:v>0.56985350000000012</c:v>
                </c:pt>
                <c:pt idx="61">
                  <c:v>0.56054849999999989</c:v>
                </c:pt>
                <c:pt idx="62">
                  <c:v>0.55136300000000005</c:v>
                </c:pt>
                <c:pt idx="63">
                  <c:v>0.54229749999999999</c:v>
                </c:pt>
                <c:pt idx="64">
                  <c:v>0.53335149999999998</c:v>
                </c:pt>
                <c:pt idx="65">
                  <c:v>0.52452499999999991</c:v>
                </c:pt>
                <c:pt idx="66">
                  <c:v>0.51581799999999989</c:v>
                </c:pt>
                <c:pt idx="67">
                  <c:v>0.50723000000000018</c:v>
                </c:pt>
                <c:pt idx="68">
                  <c:v>0.49876049999999994</c:v>
                </c:pt>
                <c:pt idx="69">
                  <c:v>0.49040950000000011</c:v>
                </c:pt>
                <c:pt idx="70">
                  <c:v>0.48217600000000005</c:v>
                </c:pt>
                <c:pt idx="71">
                  <c:v>0.47405949999999991</c:v>
                </c:pt>
                <c:pt idx="72">
                  <c:v>0.4660605000000001</c:v>
                </c:pt>
                <c:pt idx="73">
                  <c:v>0.458177</c:v>
                </c:pt>
                <c:pt idx="74">
                  <c:v>0.45040950000000007</c:v>
                </c:pt>
                <c:pt idx="75">
                  <c:v>0.44275650000000011</c:v>
                </c:pt>
                <c:pt idx="76">
                  <c:v>0.43521749999999998</c:v>
                </c:pt>
                <c:pt idx="77">
                  <c:v>0.42779200000000001</c:v>
                </c:pt>
                <c:pt idx="78">
                  <c:v>0.42047899999999999</c:v>
                </c:pt>
                <c:pt idx="79">
                  <c:v>0.41327799999999998</c:v>
                </c:pt>
                <c:pt idx="80">
                  <c:v>0.40618799999999994</c:v>
                </c:pt>
                <c:pt idx="81">
                  <c:v>0.39920749999999999</c:v>
                </c:pt>
                <c:pt idx="82">
                  <c:v>0.39233650000000009</c:v>
                </c:pt>
                <c:pt idx="83">
                  <c:v>0.385573</c:v>
                </c:pt>
                <c:pt idx="84">
                  <c:v>0.37891750000000002</c:v>
                </c:pt>
                <c:pt idx="85">
                  <c:v>0.37236799999999987</c:v>
                </c:pt>
                <c:pt idx="86">
                  <c:v>0.36592350000000012</c:v>
                </c:pt>
                <c:pt idx="87">
                  <c:v>0.3595830000000001</c:v>
                </c:pt>
                <c:pt idx="88">
                  <c:v>0.35334599999999994</c:v>
                </c:pt>
                <c:pt idx="89">
                  <c:v>0.34721049999999992</c:v>
                </c:pt>
                <c:pt idx="90">
                  <c:v>0.34117649999999999</c:v>
                </c:pt>
                <c:pt idx="91">
                  <c:v>0.33524149999999991</c:v>
                </c:pt>
                <c:pt idx="92">
                  <c:v>0.32940599999999987</c:v>
                </c:pt>
                <c:pt idx="93">
                  <c:v>0.32366800000000012</c:v>
                </c:pt>
                <c:pt idx="94">
                  <c:v>0.31802600000000014</c:v>
                </c:pt>
                <c:pt idx="95">
                  <c:v>0.31247999999999992</c:v>
                </c:pt>
                <c:pt idx="96">
                  <c:v>0.30702750000000006</c:v>
                </c:pt>
                <c:pt idx="97">
                  <c:v>0.30166799999999994</c:v>
                </c:pt>
                <c:pt idx="98">
                  <c:v>0.29640099999999991</c:v>
                </c:pt>
                <c:pt idx="99">
                  <c:v>0.29122399999999998</c:v>
                </c:pt>
                <c:pt idx="100">
                  <c:v>0.28613650000000007</c:v>
                </c:pt>
                <c:pt idx="101">
                  <c:v>0.28113699999999997</c:v>
                </c:pt>
                <c:pt idx="102">
                  <c:v>0.276225</c:v>
                </c:pt>
                <c:pt idx="103">
                  <c:v>0.27139900000000011</c:v>
                </c:pt>
                <c:pt idx="104">
                  <c:v>0.26665750000000005</c:v>
                </c:pt>
                <c:pt idx="105">
                  <c:v>0.2619995</c:v>
                </c:pt>
                <c:pt idx="106">
                  <c:v>0.25742400000000004</c:v>
                </c:pt>
                <c:pt idx="107">
                  <c:v>0.25292949999999992</c:v>
                </c:pt>
                <c:pt idx="108">
                  <c:v>0.24851499999999987</c:v>
                </c:pt>
                <c:pt idx="109">
                  <c:v>0.24417900000000003</c:v>
                </c:pt>
                <c:pt idx="110">
                  <c:v>0.23992099999999994</c:v>
                </c:pt>
                <c:pt idx="111">
                  <c:v>0.23573900000000009</c:v>
                </c:pt>
                <c:pt idx="112">
                  <c:v>0.23163250000000005</c:v>
                </c:pt>
                <c:pt idx="113">
                  <c:v>0.22760050000000007</c:v>
                </c:pt>
                <c:pt idx="114">
                  <c:v>0.22364100000000009</c:v>
                </c:pt>
                <c:pt idx="115">
                  <c:v>0.21975349999999991</c:v>
                </c:pt>
                <c:pt idx="116">
                  <c:v>0.21593649999999998</c:v>
                </c:pt>
                <c:pt idx="117">
                  <c:v>0.21218899999999991</c:v>
                </c:pt>
                <c:pt idx="118">
                  <c:v>0.20851049999999988</c:v>
                </c:pt>
                <c:pt idx="119">
                  <c:v>0.2048984999999999</c:v>
                </c:pt>
                <c:pt idx="120">
                  <c:v>0.20135349999999988</c:v>
                </c:pt>
                <c:pt idx="121">
                  <c:v>0.19787299999999988</c:v>
                </c:pt>
                <c:pt idx="122">
                  <c:v>0.1944565</c:v>
                </c:pt>
                <c:pt idx="123">
                  <c:v>0.19110350000000012</c:v>
                </c:pt>
                <c:pt idx="124">
                  <c:v>0.18781200000000012</c:v>
                </c:pt>
                <c:pt idx="125">
                  <c:v>0.1845814999999999</c:v>
                </c:pt>
                <c:pt idx="126">
                  <c:v>0.18141050000000006</c:v>
                </c:pt>
                <c:pt idx="127">
                  <c:v>0.17829849999999994</c:v>
                </c:pt>
                <c:pt idx="128">
                  <c:v>0.17524450000000003</c:v>
                </c:pt>
                <c:pt idx="129">
                  <c:v>0.17224700000000012</c:v>
                </c:pt>
                <c:pt idx="130">
                  <c:v>0.16930499999999996</c:v>
                </c:pt>
                <c:pt idx="131">
                  <c:v>0.1664179999999999</c:v>
                </c:pt>
                <c:pt idx="132">
                  <c:v>0.16358499999999992</c:v>
                </c:pt>
                <c:pt idx="133">
                  <c:v>0.16080450000000013</c:v>
                </c:pt>
                <c:pt idx="134">
                  <c:v>0.15807600000000008</c:v>
                </c:pt>
                <c:pt idx="135">
                  <c:v>0.15539850000000002</c:v>
                </c:pt>
                <c:pt idx="136">
                  <c:v>0.15277099999999991</c:v>
                </c:pt>
                <c:pt idx="137">
                  <c:v>0.15019250000000001</c:v>
                </c:pt>
                <c:pt idx="138">
                  <c:v>0.14766250000000014</c:v>
                </c:pt>
                <c:pt idx="139">
                  <c:v>0.14518</c:v>
                </c:pt>
                <c:pt idx="140">
                  <c:v>0.1427435</c:v>
                </c:pt>
                <c:pt idx="141">
                  <c:v>0.14035300000000006</c:v>
                </c:pt>
                <c:pt idx="142">
                  <c:v>0.13800700000000007</c:v>
                </c:pt>
                <c:pt idx="143">
                  <c:v>0.13570549999999998</c:v>
                </c:pt>
                <c:pt idx="144">
                  <c:v>0.13344650000000002</c:v>
                </c:pt>
                <c:pt idx="145">
                  <c:v>0.1312299999999999</c:v>
                </c:pt>
                <c:pt idx="146">
                  <c:v>0.12905499999999989</c:v>
                </c:pt>
                <c:pt idx="147">
                  <c:v>0.12692100000000012</c:v>
                </c:pt>
                <c:pt idx="148">
                  <c:v>0.12482699999999994</c:v>
                </c:pt>
                <c:pt idx="149">
                  <c:v>0.12277199999999994</c:v>
                </c:pt>
                <c:pt idx="150">
                  <c:v>0.12075549999999993</c:v>
                </c:pt>
                <c:pt idx="151">
                  <c:v>0.11877700000000005</c:v>
                </c:pt>
                <c:pt idx="152">
                  <c:v>0.11683500000000009</c:v>
                </c:pt>
                <c:pt idx="153">
                  <c:v>0.11492950000000007</c:v>
                </c:pt>
                <c:pt idx="154">
                  <c:v>0.11306000000000012</c:v>
                </c:pt>
                <c:pt idx="155">
                  <c:v>0.11122500000000002</c:v>
                </c:pt>
                <c:pt idx="156">
                  <c:v>0.10942450000000008</c:v>
                </c:pt>
                <c:pt idx="157">
                  <c:v>0.10765749999999998</c:v>
                </c:pt>
                <c:pt idx="158">
                  <c:v>0.1059235000000001</c:v>
                </c:pt>
                <c:pt idx="159">
                  <c:v>0.10422200000000004</c:v>
                </c:pt>
                <c:pt idx="160">
                  <c:v>0.10255200000000002</c:v>
                </c:pt>
                <c:pt idx="161">
                  <c:v>0.10091299999999989</c:v>
                </c:pt>
                <c:pt idx="162">
                  <c:v>9.9304500000000073E-2</c:v>
                </c:pt>
                <c:pt idx="163">
                  <c:v>9.7726000000000118E-2</c:v>
                </c:pt>
                <c:pt idx="164">
                  <c:v>9.617649999999997E-2</c:v>
                </c:pt>
                <c:pt idx="165">
                  <c:v>9.4655999999999949E-2</c:v>
                </c:pt>
                <c:pt idx="166">
                  <c:v>9.3163999999999872E-2</c:v>
                </c:pt>
                <c:pt idx="167">
                  <c:v>9.1699000000000128E-2</c:v>
                </c:pt>
                <c:pt idx="168">
                  <c:v>9.0261500000000008E-2</c:v>
                </c:pt>
                <c:pt idx="169">
                  <c:v>8.8849999999999915E-2</c:v>
                </c:pt>
                <c:pt idx="170">
                  <c:v>8.7464999999999973E-2</c:v>
                </c:pt>
                <c:pt idx="171">
                  <c:v>8.610549999999989E-2</c:v>
                </c:pt>
                <c:pt idx="172">
                  <c:v>8.4771000000000069E-2</c:v>
                </c:pt>
                <c:pt idx="173">
                  <c:v>8.3461000000000063E-2</c:v>
                </c:pt>
                <c:pt idx="174">
                  <c:v>8.2174500000000136E-2</c:v>
                </c:pt>
                <c:pt idx="175">
                  <c:v>8.0912500000000026E-2</c:v>
                </c:pt>
                <c:pt idx="176">
                  <c:v>7.9672999999999938E-2</c:v>
                </c:pt>
                <c:pt idx="177">
                  <c:v>7.8455999999999901E-2</c:v>
                </c:pt>
                <c:pt idx="178">
                  <c:v>7.72614999999999E-2</c:v>
                </c:pt>
                <c:pt idx="179">
                  <c:v>7.6088499999999892E-2</c:v>
                </c:pt>
                <c:pt idx="180">
                  <c:v>7.493750000000006E-2</c:v>
                </c:pt>
                <c:pt idx="181">
                  <c:v>7.3806500000000025E-2</c:v>
                </c:pt>
                <c:pt idx="182">
                  <c:v>7.2696500000000122E-2</c:v>
                </c:pt>
                <c:pt idx="183">
                  <c:v>7.1606500000000045E-2</c:v>
                </c:pt>
                <c:pt idx="184">
                  <c:v>7.0536500000000044E-2</c:v>
                </c:pt>
                <c:pt idx="185">
                  <c:v>6.9485500000000117E-2</c:v>
                </c:pt>
                <c:pt idx="186">
                  <c:v>6.8453499999999959E-2</c:v>
                </c:pt>
                <c:pt idx="187">
                  <c:v>6.744E-2</c:v>
                </c:pt>
                <c:pt idx="188">
                  <c:v>6.6444500000000059E-2</c:v>
                </c:pt>
                <c:pt idx="189">
                  <c:v>6.5466999999999873E-2</c:v>
                </c:pt>
                <c:pt idx="190">
                  <c:v>6.450700000000012E-2</c:v>
                </c:pt>
                <c:pt idx="191">
                  <c:v>6.3564499999999954E-2</c:v>
                </c:pt>
                <c:pt idx="192">
                  <c:v>6.2638000000000027E-2</c:v>
                </c:pt>
                <c:pt idx="193">
                  <c:v>6.172850000000011E-2</c:v>
                </c:pt>
                <c:pt idx="194">
                  <c:v>6.0834999999999868E-2</c:v>
                </c:pt>
                <c:pt idx="195">
                  <c:v>5.9957499999999865E-2</c:v>
                </c:pt>
                <c:pt idx="196">
                  <c:v>5.9095499999999961E-2</c:v>
                </c:pt>
                <c:pt idx="197">
                  <c:v>5.8248499999999981E-2</c:v>
                </c:pt>
                <c:pt idx="198">
                  <c:v>5.7416499999999926E-2</c:v>
                </c:pt>
                <c:pt idx="199">
                  <c:v>5.6599500000000094E-2</c:v>
                </c:pt>
                <c:pt idx="200">
                  <c:v>5.5795999999999991E-2</c:v>
                </c:pt>
                <c:pt idx="201">
                  <c:v>5.5007500000000105E-2</c:v>
                </c:pt>
                <c:pt idx="202">
                  <c:v>5.4232000000000086E-2</c:v>
                </c:pt>
                <c:pt idx="203">
                  <c:v>5.3470499999999956E-2</c:v>
                </c:pt>
                <c:pt idx="204">
                  <c:v>5.2721999999999977E-2</c:v>
                </c:pt>
                <c:pt idx="205">
                  <c:v>5.1986499999999866E-2</c:v>
                </c:pt>
                <c:pt idx="206">
                  <c:v>5.1263500000000024E-2</c:v>
                </c:pt>
                <c:pt idx="207">
                  <c:v>5.0553500000000043E-2</c:v>
                </c:pt>
                <c:pt idx="208">
                  <c:v>4.9855499999999893E-2</c:v>
                </c:pt>
                <c:pt idx="209">
                  <c:v>4.9169500000000144E-2</c:v>
                </c:pt>
                <c:pt idx="210">
                  <c:v>4.8495499999999934E-2</c:v>
                </c:pt>
                <c:pt idx="211">
                  <c:v>4.7832500000000097E-2</c:v>
                </c:pt>
                <c:pt idx="212">
                  <c:v>4.7180999999999924E-2</c:v>
                </c:pt>
                <c:pt idx="213">
                  <c:v>4.6540999999999999E-2</c:v>
                </c:pt>
                <c:pt idx="214">
                  <c:v>4.5911499999999987E-2</c:v>
                </c:pt>
                <c:pt idx="215">
                  <c:v>4.5293000000000062E-2</c:v>
                </c:pt>
                <c:pt idx="216">
                  <c:v>4.4684499999999898E-2</c:v>
                </c:pt>
                <c:pt idx="217">
                  <c:v>4.4086499999999945E-2</c:v>
                </c:pt>
                <c:pt idx="218">
                  <c:v>4.3498999999999913E-2</c:v>
                </c:pt>
                <c:pt idx="219">
                  <c:v>4.2921000000000049E-2</c:v>
                </c:pt>
                <c:pt idx="220">
                  <c:v>4.2352500000000078E-2</c:v>
                </c:pt>
                <c:pt idx="221">
                  <c:v>4.1793499999999997E-2</c:v>
                </c:pt>
                <c:pt idx="222">
                  <c:v>4.1244000000000086E-2</c:v>
                </c:pt>
                <c:pt idx="223">
                  <c:v>4.0704000000000067E-2</c:v>
                </c:pt>
              </c:numCache>
            </c:numRef>
          </c:xVal>
          <c:yVal>
            <c:numRef>
              <c:f>'temp varying calcs'!$S$6:$S$229</c:f>
              <c:numCache>
                <c:formatCode>General</c:formatCode>
                <c:ptCount val="224"/>
                <c:pt idx="0">
                  <c:v>96.97786493460255</c:v>
                </c:pt>
                <c:pt idx="1">
                  <c:v>96.898314042416729</c:v>
                </c:pt>
                <c:pt idx="2">
                  <c:v>96.819954227460286</c:v>
                </c:pt>
                <c:pt idx="3">
                  <c:v>96.742275653002253</c:v>
                </c:pt>
                <c:pt idx="4">
                  <c:v>96.665209170130439</c:v>
                </c:pt>
                <c:pt idx="5">
                  <c:v>96.588778539709793</c:v>
                </c:pt>
                <c:pt idx="6">
                  <c:v>96.512961044616816</c:v>
                </c:pt>
                <c:pt idx="7">
                  <c:v>96.437710654151743</c:v>
                </c:pt>
                <c:pt idx="8">
                  <c:v>96.3630278445671</c:v>
                </c:pt>
                <c:pt idx="9">
                  <c:v>96.288889800256882</c:v>
                </c:pt>
                <c:pt idx="10">
                  <c:v>96.215296988220231</c:v>
                </c:pt>
                <c:pt idx="11">
                  <c:v>96.14222655903329</c:v>
                </c:pt>
                <c:pt idx="12">
                  <c:v>96.069655627617351</c:v>
                </c:pt>
                <c:pt idx="13">
                  <c:v>95.997561272687491</c:v>
                </c:pt>
                <c:pt idx="14">
                  <c:v>95.925943900643617</c:v>
                </c:pt>
                <c:pt idx="15">
                  <c:v>95.85478055154671</c:v>
                </c:pt>
                <c:pt idx="16">
                  <c:v>95.784071616234655</c:v>
                </c:pt>
                <c:pt idx="17">
                  <c:v>95.713794094618748</c:v>
                </c:pt>
                <c:pt idx="18">
                  <c:v>95.643901534498923</c:v>
                </c:pt>
                <c:pt idx="19">
                  <c:v>95.574441095655345</c:v>
                </c:pt>
                <c:pt idx="20">
                  <c:v>95.300224287144857</c:v>
                </c:pt>
                <c:pt idx="21">
                  <c:v>95.0314457489483</c:v>
                </c:pt>
                <c:pt idx="22">
                  <c:v>94.767417007221127</c:v>
                </c:pt>
                <c:pt idx="23">
                  <c:v>94.507468797365618</c:v>
                </c:pt>
                <c:pt idx="24">
                  <c:v>94.251022056493511</c:v>
                </c:pt>
                <c:pt idx="25">
                  <c:v>93.997612425003098</c:v>
                </c:pt>
                <c:pt idx="26">
                  <c:v>93.746772426126057</c:v>
                </c:pt>
                <c:pt idx="27">
                  <c:v>93.498126618188991</c:v>
                </c:pt>
                <c:pt idx="28">
                  <c:v>93.251344718799388</c:v>
                </c:pt>
                <c:pt idx="29">
                  <c:v>93.00616595501144</c:v>
                </c:pt>
                <c:pt idx="30">
                  <c:v>92.398530587728573</c:v>
                </c:pt>
                <c:pt idx="31">
                  <c:v>91.796224257181336</c:v>
                </c:pt>
                <c:pt idx="32">
                  <c:v>91.197048729877864</c:v>
                </c:pt>
                <c:pt idx="33">
                  <c:v>90.599600608163087</c:v>
                </c:pt>
                <c:pt idx="34">
                  <c:v>90.002775120098448</c:v>
                </c:pt>
                <c:pt idx="35">
                  <c:v>89.405973274569121</c:v>
                </c:pt>
                <c:pt idx="36">
                  <c:v>88.808666827159939</c:v>
                </c:pt>
                <c:pt idx="37">
                  <c:v>88.210576716881619</c:v>
                </c:pt>
                <c:pt idx="38">
                  <c:v>87.611503439894008</c:v>
                </c:pt>
                <c:pt idx="39">
                  <c:v>87.011534712946087</c:v>
                </c:pt>
                <c:pt idx="40">
                  <c:v>86.410875245343874</c:v>
                </c:pt>
                <c:pt idx="41">
                  <c:v>85.80977286195332</c:v>
                </c:pt>
                <c:pt idx="42">
                  <c:v>85.208677305855417</c:v>
                </c:pt>
                <c:pt idx="43">
                  <c:v>84.607956707859941</c:v>
                </c:pt>
                <c:pt idx="44">
                  <c:v>84.007973633609495</c:v>
                </c:pt>
                <c:pt idx="45">
                  <c:v>83.409057132369185</c:v>
                </c:pt>
                <c:pt idx="46">
                  <c:v>82.811419131691679</c:v>
                </c:pt>
                <c:pt idx="47">
                  <c:v>82.21523065514522</c:v>
                </c:pt>
                <c:pt idx="48">
                  <c:v>81.620591652018405</c:v>
                </c:pt>
                <c:pt idx="49">
                  <c:v>81.027665941811591</c:v>
                </c:pt>
                <c:pt idx="50">
                  <c:v>80.43654297585708</c:v>
                </c:pt>
                <c:pt idx="51">
                  <c:v>79.847318527977905</c:v>
                </c:pt>
                <c:pt idx="52">
                  <c:v>79.26015090375482</c:v>
                </c:pt>
                <c:pt idx="53">
                  <c:v>78.675090771914242</c:v>
                </c:pt>
                <c:pt idx="54">
                  <c:v>78.092364631683935</c:v>
                </c:pt>
                <c:pt idx="55">
                  <c:v>77.512061089717349</c:v>
                </c:pt>
                <c:pt idx="56">
                  <c:v>76.934359058087679</c:v>
                </c:pt>
                <c:pt idx="57">
                  <c:v>76.359382973432076</c:v>
                </c:pt>
                <c:pt idx="58">
                  <c:v>75.787259506496</c:v>
                </c:pt>
                <c:pt idx="59">
                  <c:v>75.218206795115293</c:v>
                </c:pt>
                <c:pt idx="60">
                  <c:v>74.652265966986334</c:v>
                </c:pt>
                <c:pt idx="61">
                  <c:v>74.089658393970069</c:v>
                </c:pt>
                <c:pt idx="62">
                  <c:v>73.53045554881102</c:v>
                </c:pt>
                <c:pt idx="63">
                  <c:v>72.974819404657339</c:v>
                </c:pt>
                <c:pt idx="64">
                  <c:v>72.422850394627091</c:v>
                </c:pt>
                <c:pt idx="65">
                  <c:v>71.874678501309162</c:v>
                </c:pt>
                <c:pt idx="66">
                  <c:v>71.330432618163613</c:v>
                </c:pt>
                <c:pt idx="67">
                  <c:v>70.790208728941749</c:v>
                </c:pt>
                <c:pt idx="68">
                  <c:v>70.254100438138337</c:v>
                </c:pt>
                <c:pt idx="69">
                  <c:v>69.722230727153487</c:v>
                </c:pt>
                <c:pt idx="70">
                  <c:v>69.194656359087915</c:v>
                </c:pt>
                <c:pt idx="71">
                  <c:v>68.671462803398754</c:v>
                </c:pt>
                <c:pt idx="72">
                  <c:v>68.152797619143016</c:v>
                </c:pt>
                <c:pt idx="73">
                  <c:v>67.638643340495918</c:v>
                </c:pt>
                <c:pt idx="74">
                  <c:v>67.12914164015929</c:v>
                </c:pt>
                <c:pt idx="75">
                  <c:v>66.624300302042315</c:v>
                </c:pt>
                <c:pt idx="76">
                  <c:v>66.124189073355694</c:v>
                </c:pt>
                <c:pt idx="77">
                  <c:v>65.628874653912234</c:v>
                </c:pt>
                <c:pt idx="78">
                  <c:v>65.138387108785849</c:v>
                </c:pt>
                <c:pt idx="79">
                  <c:v>64.652786632495491</c:v>
                </c:pt>
                <c:pt idx="80">
                  <c:v>64.172096553653887</c:v>
                </c:pt>
                <c:pt idx="81">
                  <c:v>63.69630251540525</c:v>
                </c:pt>
                <c:pt idx="82">
                  <c:v>63.225489078674272</c:v>
                </c:pt>
                <c:pt idx="83">
                  <c:v>62.759600815658452</c:v>
                </c:pt>
                <c:pt idx="84">
                  <c:v>62.298751225559009</c:v>
                </c:pt>
                <c:pt idx="85">
                  <c:v>61.842878440393427</c:v>
                </c:pt>
                <c:pt idx="86">
                  <c:v>61.391986351710891</c:v>
                </c:pt>
                <c:pt idx="87">
                  <c:v>60.946076036325998</c:v>
                </c:pt>
                <c:pt idx="88">
                  <c:v>60.505181323227511</c:v>
                </c:pt>
                <c:pt idx="89">
                  <c:v>60.06922736279008</c:v>
                </c:pt>
                <c:pt idx="90">
                  <c:v>59.638278632137009</c:v>
                </c:pt>
                <c:pt idx="91">
                  <c:v>59.212218857487471</c:v>
                </c:pt>
                <c:pt idx="92">
                  <c:v>58.791144419576938</c:v>
                </c:pt>
                <c:pt idx="93">
                  <c:v>58.374970103819059</c:v>
                </c:pt>
                <c:pt idx="94">
                  <c:v>57.963643842971706</c:v>
                </c:pt>
                <c:pt idx="95">
                  <c:v>57.557221232329454</c:v>
                </c:pt>
                <c:pt idx="96">
                  <c:v>57.155573081253571</c:v>
                </c:pt>
                <c:pt idx="97">
                  <c:v>56.758714822042037</c:v>
                </c:pt>
                <c:pt idx="98">
                  <c:v>56.366661203290661</c:v>
                </c:pt>
                <c:pt idx="99">
                  <c:v>55.979276363311577</c:v>
                </c:pt>
                <c:pt idx="100">
                  <c:v>55.596571666784683</c:v>
                </c:pt>
                <c:pt idx="101">
                  <c:v>55.218482282928498</c:v>
                </c:pt>
                <c:pt idx="102">
                  <c:v>54.845017732280887</c:v>
                </c:pt>
                <c:pt idx="103">
                  <c:v>54.476110715660994</c:v>
                </c:pt>
                <c:pt idx="104">
                  <c:v>54.111692197550418</c:v>
                </c:pt>
                <c:pt idx="105">
                  <c:v>53.751730201863239</c:v>
                </c:pt>
                <c:pt idx="106">
                  <c:v>53.396191968488111</c:v>
                </c:pt>
                <c:pt idx="107">
                  <c:v>53.045004841032622</c:v>
                </c:pt>
                <c:pt idx="108">
                  <c:v>52.698134021647896</c:v>
                </c:pt>
                <c:pt idx="109">
                  <c:v>52.355504470090878</c:v>
                </c:pt>
                <c:pt idx="110">
                  <c:v>52.017119367329961</c:v>
                </c:pt>
                <c:pt idx="111">
                  <c:v>51.682862033107007</c:v>
                </c:pt>
                <c:pt idx="112">
                  <c:v>51.352734374796611</c:v>
                </c:pt>
                <c:pt idx="113">
                  <c:v>51.02669821002673</c:v>
                </c:pt>
                <c:pt idx="114">
                  <c:v>50.704633338730773</c:v>
                </c:pt>
                <c:pt idx="115">
                  <c:v>50.386540303450779</c:v>
                </c:pt>
                <c:pt idx="116">
                  <c:v>50.072337642036644</c:v>
                </c:pt>
                <c:pt idx="117">
                  <c:v>49.761984029746969</c:v>
                </c:pt>
                <c:pt idx="118">
                  <c:v>49.455479532209253</c:v>
                </c:pt>
                <c:pt idx="119">
                  <c:v>49.152656664321924</c:v>
                </c:pt>
                <c:pt idx="120">
                  <c:v>48.853598296243312</c:v>
                </c:pt>
                <c:pt idx="121">
                  <c:v>48.558134594479441</c:v>
                </c:pt>
                <c:pt idx="122">
                  <c:v>48.266263513261066</c:v>
                </c:pt>
                <c:pt idx="123">
                  <c:v>47.977983668329301</c:v>
                </c:pt>
                <c:pt idx="124">
                  <c:v>47.693164148984877</c:v>
                </c:pt>
                <c:pt idx="125">
                  <c:v>47.411802431579922</c:v>
                </c:pt>
                <c:pt idx="126">
                  <c:v>47.133808707943956</c:v>
                </c:pt>
                <c:pt idx="127">
                  <c:v>46.859180068336912</c:v>
                </c:pt>
                <c:pt idx="128">
                  <c:v>46.587869700210412</c:v>
                </c:pt>
                <c:pt idx="129">
                  <c:v>46.319785399867385</c:v>
                </c:pt>
                <c:pt idx="130">
                  <c:v>46.05487836583842</c:v>
                </c:pt>
                <c:pt idx="131">
                  <c:v>45.793144674508042</c:v>
                </c:pt>
                <c:pt idx="132">
                  <c:v>45.534535219312893</c:v>
                </c:pt>
                <c:pt idx="133">
                  <c:v>45.278954122388171</c:v>
                </c:pt>
                <c:pt idx="134">
                  <c:v>45.026396407934008</c:v>
                </c:pt>
                <c:pt idx="135">
                  <c:v>44.776810882916841</c:v>
                </c:pt>
                <c:pt idx="136">
                  <c:v>44.530145579044664</c:v>
                </c:pt>
                <c:pt idx="137">
                  <c:v>44.286347706641536</c:v>
                </c:pt>
                <c:pt idx="138">
                  <c:v>44.045411394690923</c:v>
                </c:pt>
                <c:pt idx="139">
                  <c:v>43.807283107362181</c:v>
                </c:pt>
                <c:pt idx="140">
                  <c:v>43.571859875843877</c:v>
                </c:pt>
                <c:pt idx="141">
                  <c:v>43.339182842727425</c:v>
                </c:pt>
                <c:pt idx="142">
                  <c:v>43.109147338879957</c:v>
                </c:pt>
                <c:pt idx="143">
                  <c:v>42.881794872342681</c:v>
                </c:pt>
                <c:pt idx="144">
                  <c:v>42.656968959718448</c:v>
                </c:pt>
                <c:pt idx="145">
                  <c:v>42.434710229953502</c:v>
                </c:pt>
                <c:pt idx="146">
                  <c:v>42.214959653805067</c:v>
                </c:pt>
                <c:pt idx="147">
                  <c:v>41.997707994830989</c:v>
                </c:pt>
                <c:pt idx="148">
                  <c:v>41.782894726022846</c:v>
                </c:pt>
                <c:pt idx="149">
                  <c:v>41.570457911138107</c:v>
                </c:pt>
                <c:pt idx="150">
                  <c:v>41.360386425478524</c:v>
                </c:pt>
                <c:pt idx="151">
                  <c:v>41.152669225986102</c:v>
                </c:pt>
                <c:pt idx="152">
                  <c:v>40.947189106132051</c:v>
                </c:pt>
                <c:pt idx="153">
                  <c:v>40.743986141183164</c:v>
                </c:pt>
                <c:pt idx="154">
                  <c:v>40.54304809919654</c:v>
                </c:pt>
                <c:pt idx="155">
                  <c:v>40.344253941266999</c:v>
                </c:pt>
                <c:pt idx="156">
                  <c:v>40.147643539956903</c:v>
                </c:pt>
                <c:pt idx="157">
                  <c:v>39.953147856258582</c:v>
                </c:pt>
                <c:pt idx="158">
                  <c:v>39.760751621171757</c:v>
                </c:pt>
                <c:pt idx="159">
                  <c:v>39.570439353039617</c:v>
                </c:pt>
                <c:pt idx="160">
                  <c:v>39.382138721747175</c:v>
                </c:pt>
                <c:pt idx="161">
                  <c:v>39.195832349052267</c:v>
                </c:pt>
                <c:pt idx="162">
                  <c:v>39.011502520819995</c:v>
                </c:pt>
                <c:pt idx="163">
                  <c:v>38.829131154876961</c:v>
                </c:pt>
                <c:pt idx="164">
                  <c:v>38.648641287159407</c:v>
                </c:pt>
                <c:pt idx="165">
                  <c:v>38.47007151638153</c:v>
                </c:pt>
                <c:pt idx="166">
                  <c:v>38.293402439067755</c:v>
                </c:pt>
                <c:pt idx="167">
                  <c:v>38.118494260595249</c:v>
                </c:pt>
                <c:pt idx="168">
                  <c:v>37.945444425746345</c:v>
                </c:pt>
                <c:pt idx="169">
                  <c:v>37.774109985399626</c:v>
                </c:pt>
                <c:pt idx="170">
                  <c:v>37.604589120744109</c:v>
                </c:pt>
                <c:pt idx="171">
                  <c:v>37.436797504294361</c:v>
                </c:pt>
                <c:pt idx="172">
                  <c:v>37.270710526208667</c:v>
                </c:pt>
                <c:pt idx="173">
                  <c:v>37.106302813272038</c:v>
                </c:pt>
                <c:pt idx="174">
                  <c:v>36.943484642560129</c:v>
                </c:pt>
                <c:pt idx="175">
                  <c:v>36.782419632646565</c:v>
                </c:pt>
                <c:pt idx="176">
                  <c:v>36.622889238972114</c:v>
                </c:pt>
                <c:pt idx="177">
                  <c:v>36.464928175617118</c:v>
                </c:pt>
                <c:pt idx="178">
                  <c:v>36.308572367519346</c:v>
                </c:pt>
                <c:pt idx="179">
                  <c:v>36.153726393184456</c:v>
                </c:pt>
                <c:pt idx="180">
                  <c:v>36.000492099871387</c:v>
                </c:pt>
                <c:pt idx="181">
                  <c:v>35.848637699648215</c:v>
                </c:pt>
                <c:pt idx="182">
                  <c:v>35.698331390268308</c:v>
                </c:pt>
                <c:pt idx="183">
                  <c:v>35.549472818429294</c:v>
                </c:pt>
                <c:pt idx="184">
                  <c:v>35.402096442873656</c:v>
                </c:pt>
                <c:pt idx="185">
                  <c:v>35.256098337573256</c:v>
                </c:pt>
                <c:pt idx="186">
                  <c:v>35.111511632235192</c:v>
                </c:pt>
                <c:pt idx="187">
                  <c:v>34.968299577430876</c:v>
                </c:pt>
                <c:pt idx="188">
                  <c:v>34.826424073337826</c:v>
                </c:pt>
                <c:pt idx="189">
                  <c:v>34.685917801465671</c:v>
                </c:pt>
                <c:pt idx="190">
                  <c:v>34.546741679979263</c:v>
                </c:pt>
                <c:pt idx="191">
                  <c:v>34.408928592565964</c:v>
                </c:pt>
                <c:pt idx="192">
                  <c:v>34.272290272900463</c:v>
                </c:pt>
                <c:pt idx="193">
                  <c:v>34.13700530190907</c:v>
                </c:pt>
                <c:pt idx="194">
                  <c:v>34.002956990735633</c:v>
                </c:pt>
                <c:pt idx="195">
                  <c:v>33.870176439202353</c:v>
                </c:pt>
                <c:pt idx="196">
                  <c:v>33.738619055264245</c:v>
                </c:pt>
                <c:pt idx="197">
                  <c:v>33.608238561579952</c:v>
                </c:pt>
                <c:pt idx="198">
                  <c:v>33.479064907826512</c:v>
                </c:pt>
                <c:pt idx="199">
                  <c:v>33.351128941073775</c:v>
                </c:pt>
                <c:pt idx="200">
                  <c:v>33.224224483451728</c:v>
                </c:pt>
                <c:pt idx="201">
                  <c:v>33.098618030534837</c:v>
                </c:pt>
                <c:pt idx="202">
                  <c:v>32.974020388899788</c:v>
                </c:pt>
                <c:pt idx="203">
                  <c:v>32.850620426371151</c:v>
                </c:pt>
                <c:pt idx="204">
                  <c:v>32.728285106279941</c:v>
                </c:pt>
                <c:pt idx="205">
                  <c:v>32.60704216888422</c:v>
                </c:pt>
                <c:pt idx="206">
                  <c:v>32.486836666926067</c:v>
                </c:pt>
                <c:pt idx="207">
                  <c:v>32.367779997142335</c:v>
                </c:pt>
                <c:pt idx="208">
                  <c:v>32.249732444820282</c:v>
                </c:pt>
                <c:pt idx="209">
                  <c:v>32.132720591148434</c:v>
                </c:pt>
                <c:pt idx="210">
                  <c:v>32.01677176485952</c:v>
                </c:pt>
                <c:pt idx="211">
                  <c:v>31.901739802471493</c:v>
                </c:pt>
                <c:pt idx="212">
                  <c:v>31.787736940553319</c:v>
                </c:pt>
                <c:pt idx="213">
                  <c:v>31.674790489968075</c:v>
                </c:pt>
                <c:pt idx="214">
                  <c:v>31.562749746980963</c:v>
                </c:pt>
                <c:pt idx="215">
                  <c:v>31.451729047336528</c:v>
                </c:pt>
                <c:pt idx="216">
                  <c:v>31.341573763636262</c:v>
                </c:pt>
                <c:pt idx="217">
                  <c:v>31.232398806225937</c:v>
                </c:pt>
                <c:pt idx="218">
                  <c:v>31.124230386412755</c:v>
                </c:pt>
                <c:pt idx="219">
                  <c:v>31.016908925601431</c:v>
                </c:pt>
                <c:pt idx="220">
                  <c:v>30.910457252114131</c:v>
                </c:pt>
                <c:pt idx="221">
                  <c:v>30.804898806005919</c:v>
                </c:pt>
                <c:pt idx="222">
                  <c:v>30.70025764183562</c:v>
                </c:pt>
                <c:pt idx="223">
                  <c:v>30.596558430377215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F9-41D6-B4B9-BF4102911D11}"/>
            </c:ext>
          </c:extLst>
        </c:ser>
        <c:ser>
          <c:idx val="2"/>
          <c:order val="2"/>
          <c:tx>
            <c:strRef>
              <c:f>'temp varying calcs'!$R$235</c:f>
              <c:strCache>
                <c:ptCount val="1"/>
                <c:pt idx="0">
                  <c:v>Nu (CFD_laminar_coarseMesh)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'temp varying calcs'!$P$236:$P$295</c:f>
              <c:numCache>
                <c:formatCode>General</c:formatCode>
                <c:ptCount val="60"/>
                <c:pt idx="0">
                  <c:v>0.97559200000000001</c:v>
                </c:pt>
                <c:pt idx="1">
                  <c:v>0.9522425000000001</c:v>
                </c:pt>
                <c:pt idx="2">
                  <c:v>0.92926500000000001</c:v>
                </c:pt>
                <c:pt idx="3">
                  <c:v>0.90668499999999996</c:v>
                </c:pt>
                <c:pt idx="4">
                  <c:v>0.88448649999999984</c:v>
                </c:pt>
                <c:pt idx="5">
                  <c:v>0.8626665</c:v>
                </c:pt>
                <c:pt idx="6">
                  <c:v>0.84122700000000006</c:v>
                </c:pt>
                <c:pt idx="7">
                  <c:v>0.82017149999999983</c:v>
                </c:pt>
                <c:pt idx="8">
                  <c:v>0.79949999999999988</c:v>
                </c:pt>
                <c:pt idx="9">
                  <c:v>0.77921449999999992</c:v>
                </c:pt>
                <c:pt idx="10">
                  <c:v>0.75931399999999993</c:v>
                </c:pt>
                <c:pt idx="11">
                  <c:v>0.73979600000000001</c:v>
                </c:pt>
                <c:pt idx="12">
                  <c:v>0.7206594999999999</c:v>
                </c:pt>
                <c:pt idx="13">
                  <c:v>0.70190449999999993</c:v>
                </c:pt>
                <c:pt idx="14">
                  <c:v>0.68352849999999987</c:v>
                </c:pt>
                <c:pt idx="15">
                  <c:v>0.66552950000000011</c:v>
                </c:pt>
                <c:pt idx="16">
                  <c:v>0.64790449999999988</c:v>
                </c:pt>
                <c:pt idx="17">
                  <c:v>0.63065050000000011</c:v>
                </c:pt>
                <c:pt idx="18">
                  <c:v>0.61376599999999992</c:v>
                </c:pt>
                <c:pt idx="19">
                  <c:v>0.59724700000000008</c:v>
                </c:pt>
                <c:pt idx="20">
                  <c:v>0.58109049999999995</c:v>
                </c:pt>
                <c:pt idx="21">
                  <c:v>0.56529249999999986</c:v>
                </c:pt>
                <c:pt idx="22">
                  <c:v>0.54984849999999996</c:v>
                </c:pt>
                <c:pt idx="23">
                  <c:v>0.5347559999999999</c:v>
                </c:pt>
                <c:pt idx="24">
                  <c:v>0.52001049999999993</c:v>
                </c:pt>
                <c:pt idx="25">
                  <c:v>0.50560699999999992</c:v>
                </c:pt>
                <c:pt idx="26">
                  <c:v>0.49154100000000001</c:v>
                </c:pt>
                <c:pt idx="27">
                  <c:v>0.47780849999999986</c:v>
                </c:pt>
                <c:pt idx="28">
                  <c:v>0.4644045</c:v>
                </c:pt>
                <c:pt idx="29">
                  <c:v>0.45132499999999992</c:v>
                </c:pt>
                <c:pt idx="30">
                  <c:v>0.43856400000000006</c:v>
                </c:pt>
                <c:pt idx="31">
                  <c:v>0.42611749999999998</c:v>
                </c:pt>
                <c:pt idx="32">
                  <c:v>0.41397950000000011</c:v>
                </c:pt>
                <c:pt idx="33">
                  <c:v>0.40214550000000004</c:v>
                </c:pt>
                <c:pt idx="34">
                  <c:v>0.39061049999999997</c:v>
                </c:pt>
                <c:pt idx="35">
                  <c:v>0.37936849999999994</c:v>
                </c:pt>
                <c:pt idx="36">
                  <c:v>0.36841499999999994</c:v>
                </c:pt>
                <c:pt idx="37">
                  <c:v>0.35774450000000002</c:v>
                </c:pt>
                <c:pt idx="38">
                  <c:v>0.34735150000000004</c:v>
                </c:pt>
                <c:pt idx="39">
                  <c:v>0.33723049999999999</c:v>
                </c:pt>
                <c:pt idx="40">
                  <c:v>0.32737650000000001</c:v>
                </c:pt>
                <c:pt idx="41">
                  <c:v>0.31778449999999991</c:v>
                </c:pt>
                <c:pt idx="42">
                  <c:v>0.30844899999999997</c:v>
                </c:pt>
                <c:pt idx="43">
                  <c:v>0.29936450000000009</c:v>
                </c:pt>
                <c:pt idx="44">
                  <c:v>0.29052549999999999</c:v>
                </c:pt>
                <c:pt idx="45">
                  <c:v>0.28192749999999989</c:v>
                </c:pt>
                <c:pt idx="46">
                  <c:v>0.27356449999999993</c:v>
                </c:pt>
                <c:pt idx="47">
                  <c:v>0.26543149999999999</c:v>
                </c:pt>
                <c:pt idx="48">
                  <c:v>0.25752399999999992</c:v>
                </c:pt>
                <c:pt idx="49">
                  <c:v>0.24983650000000013</c:v>
                </c:pt>
                <c:pt idx="50">
                  <c:v>0.24236349999999987</c:v>
                </c:pt>
                <c:pt idx="51">
                  <c:v>0.23510050000000007</c:v>
                </c:pt>
                <c:pt idx="52">
                  <c:v>0.22804249999999995</c:v>
                </c:pt>
                <c:pt idx="53">
                  <c:v>0.22118400000000007</c:v>
                </c:pt>
                <c:pt idx="54">
                  <c:v>0.21452100000000002</c:v>
                </c:pt>
                <c:pt idx="55">
                  <c:v>0.20804849999999989</c:v>
                </c:pt>
                <c:pt idx="56">
                  <c:v>0.20176199999999994</c:v>
                </c:pt>
                <c:pt idx="57">
                  <c:v>0.19565599999999989</c:v>
                </c:pt>
                <c:pt idx="58">
                  <c:v>0.18972749999999991</c:v>
                </c:pt>
                <c:pt idx="59">
                  <c:v>0.18397050000000006</c:v>
                </c:pt>
              </c:numCache>
            </c:numRef>
          </c:xVal>
          <c:yVal>
            <c:numRef>
              <c:f>'temp varying calcs'!$R$236:$R$295</c:f>
              <c:numCache>
                <c:formatCode>General</c:formatCode>
                <c:ptCount val="60"/>
                <c:pt idx="0">
                  <c:v>19.125085678783197</c:v>
                </c:pt>
                <c:pt idx="1">
                  <c:v>19.250277777505371</c:v>
                </c:pt>
                <c:pt idx="2">
                  <c:v>19.354295905151204</c:v>
                </c:pt>
                <c:pt idx="3">
                  <c:v>19.458498222157811</c:v>
                </c:pt>
                <c:pt idx="4">
                  <c:v>19.573308374095905</c:v>
                </c:pt>
                <c:pt idx="5">
                  <c:v>19.686556906200313</c:v>
                </c:pt>
                <c:pt idx="6">
                  <c:v>19.796340542505888</c:v>
                </c:pt>
                <c:pt idx="7">
                  <c:v>19.903484215622495</c:v>
                </c:pt>
                <c:pt idx="8">
                  <c:v>20.008491442856229</c:v>
                </c:pt>
                <c:pt idx="9">
                  <c:v>20.111783368818898</c:v>
                </c:pt>
                <c:pt idx="10">
                  <c:v>20.214165571736967</c:v>
                </c:pt>
                <c:pt idx="11">
                  <c:v>20.315345823085508</c:v>
                </c:pt>
                <c:pt idx="12">
                  <c:v>20.414576575285714</c:v>
                </c:pt>
                <c:pt idx="13">
                  <c:v>20.512335062294451</c:v>
                </c:pt>
                <c:pt idx="14">
                  <c:v>20.608603845791652</c:v>
                </c:pt>
                <c:pt idx="15">
                  <c:v>20.703404215820079</c:v>
                </c:pt>
                <c:pt idx="16">
                  <c:v>20.796549003970085</c:v>
                </c:pt>
                <c:pt idx="17">
                  <c:v>20.888026212177042</c:v>
                </c:pt>
                <c:pt idx="18">
                  <c:v>20.977867196227916</c:v>
                </c:pt>
                <c:pt idx="19">
                  <c:v>21.066091256346411</c:v>
                </c:pt>
                <c:pt idx="20">
                  <c:v>21.152787358430722</c:v>
                </c:pt>
                <c:pt idx="21">
                  <c:v>21.23789353875048</c:v>
                </c:pt>
                <c:pt idx="22">
                  <c:v>21.321316126783458</c:v>
                </c:pt>
                <c:pt idx="23">
                  <c:v>21.403092392493026</c:v>
                </c:pt>
                <c:pt idx="24">
                  <c:v>21.483160652622136</c:v>
                </c:pt>
                <c:pt idx="25">
                  <c:v>21.561538802230142</c:v>
                </c:pt>
                <c:pt idx="26">
                  <c:v>21.638215257671035</c:v>
                </c:pt>
                <c:pt idx="27">
                  <c:v>21.713119236353887</c:v>
                </c:pt>
                <c:pt idx="28">
                  <c:v>21.786283192176899</c:v>
                </c:pt>
                <c:pt idx="29">
                  <c:v>21.857649403123823</c:v>
                </c:pt>
                <c:pt idx="30">
                  <c:v>21.927257960486365</c:v>
                </c:pt>
                <c:pt idx="31">
                  <c:v>21.995068591945142</c:v>
                </c:pt>
                <c:pt idx="32">
                  <c:v>22.061069691921738</c:v>
                </c:pt>
                <c:pt idx="33">
                  <c:v>22.125328645440099</c:v>
                </c:pt>
                <c:pt idx="34">
                  <c:v>22.187878587073985</c:v>
                </c:pt>
                <c:pt idx="35">
                  <c:v>22.24870361236847</c:v>
                </c:pt>
                <c:pt idx="36">
                  <c:v>22.307802810758801</c:v>
                </c:pt>
                <c:pt idx="37">
                  <c:v>22.365058326570924</c:v>
                </c:pt>
                <c:pt idx="38">
                  <c:v>22.420370563462139</c:v>
                </c:pt>
                <c:pt idx="39">
                  <c:v>22.474202656869469</c:v>
                </c:pt>
                <c:pt idx="40">
                  <c:v>22.526322816455988</c:v>
                </c:pt>
                <c:pt idx="41">
                  <c:v>22.576518022261077</c:v>
                </c:pt>
                <c:pt idx="42">
                  <c:v>22.625026668713733</c:v>
                </c:pt>
                <c:pt idx="43">
                  <c:v>22.671916204488205</c:v>
                </c:pt>
                <c:pt idx="44">
                  <c:v>22.717140536384104</c:v>
                </c:pt>
                <c:pt idx="45">
                  <c:v>22.760583957401192</c:v>
                </c:pt>
                <c:pt idx="46">
                  <c:v>22.80230688149809</c:v>
                </c:pt>
                <c:pt idx="47">
                  <c:v>22.842304313654626</c:v>
                </c:pt>
                <c:pt idx="48">
                  <c:v>22.880752069289741</c:v>
                </c:pt>
                <c:pt idx="49">
                  <c:v>22.917687480011622</c:v>
                </c:pt>
                <c:pt idx="50">
                  <c:v>22.953147399985635</c:v>
                </c:pt>
                <c:pt idx="51">
                  <c:v>22.98714856048181</c:v>
                </c:pt>
                <c:pt idx="52">
                  <c:v>23.019616380040155</c:v>
                </c:pt>
                <c:pt idx="53">
                  <c:v>23.050541985884401</c:v>
                </c:pt>
                <c:pt idx="54">
                  <c:v>23.080032160357209</c:v>
                </c:pt>
                <c:pt idx="55">
                  <c:v>23.107966901381637</c:v>
                </c:pt>
                <c:pt idx="56">
                  <c:v>23.134473266892414</c:v>
                </c:pt>
                <c:pt idx="57">
                  <c:v>23.159384896667724</c:v>
                </c:pt>
                <c:pt idx="58">
                  <c:v>23.182720892812927</c:v>
                </c:pt>
                <c:pt idx="59">
                  <c:v>23.204358123982338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EF9-41D6-B4B9-BF4102911D11}"/>
            </c:ext>
          </c:extLst>
        </c:ser>
        <c:ser>
          <c:idx val="3"/>
          <c:order val="3"/>
          <c:tx>
            <c:strRef>
              <c:f>'temp varying calcs'!$R$300</c:f>
              <c:strCache>
                <c:ptCount val="1"/>
                <c:pt idx="0">
                  <c:v>Nu (CFD_laminar_fineMesh)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'temp varying calcs'!$P$301:$P$450</c:f>
              <c:numCache>
                <c:formatCode>General</c:formatCode>
                <c:ptCount val="150"/>
                <c:pt idx="0">
                  <c:v>0.92972100000000013</c:v>
                </c:pt>
                <c:pt idx="1">
                  <c:v>0.88283400000000001</c:v>
                </c:pt>
                <c:pt idx="2">
                  <c:v>0.83865749999999994</c:v>
                </c:pt>
                <c:pt idx="3">
                  <c:v>0.79772850000000006</c:v>
                </c:pt>
                <c:pt idx="4">
                  <c:v>0.75969150000000019</c:v>
                </c:pt>
                <c:pt idx="5">
                  <c:v>0.7242734999999999</c:v>
                </c:pt>
                <c:pt idx="6">
                  <c:v>0.69122499999999998</c:v>
                </c:pt>
                <c:pt idx="7">
                  <c:v>0.66032450000000009</c:v>
                </c:pt>
                <c:pt idx="8">
                  <c:v>0.63137599999999994</c:v>
                </c:pt>
                <c:pt idx="9">
                  <c:v>0.60420649999999998</c:v>
                </c:pt>
                <c:pt idx="10">
                  <c:v>0.5786675</c:v>
                </c:pt>
                <c:pt idx="11">
                  <c:v>0.5546279999999999</c:v>
                </c:pt>
                <c:pt idx="12">
                  <c:v>0.53196949999999987</c:v>
                </c:pt>
                <c:pt idx="13">
                  <c:v>0.51059149999999986</c:v>
                </c:pt>
                <c:pt idx="14">
                  <c:v>0.49039850000000001</c:v>
                </c:pt>
                <c:pt idx="15">
                  <c:v>0.47130850000000007</c:v>
                </c:pt>
                <c:pt idx="16">
                  <c:v>0.45324549999999986</c:v>
                </c:pt>
                <c:pt idx="17">
                  <c:v>0.43614100000000006</c:v>
                </c:pt>
                <c:pt idx="18">
                  <c:v>0.41993200000000003</c:v>
                </c:pt>
                <c:pt idx="19">
                  <c:v>0.40455849999999999</c:v>
                </c:pt>
                <c:pt idx="20">
                  <c:v>0.38997000000000015</c:v>
                </c:pt>
                <c:pt idx="21">
                  <c:v>0.37611449999999991</c:v>
                </c:pt>
                <c:pt idx="22">
                  <c:v>0.36294749999999992</c:v>
                </c:pt>
                <c:pt idx="23">
                  <c:v>0.3504259999999999</c:v>
                </c:pt>
                <c:pt idx="24">
                  <c:v>0.33851049999999988</c:v>
                </c:pt>
                <c:pt idx="25">
                  <c:v>0.32716399999999995</c:v>
                </c:pt>
                <c:pt idx="26">
                  <c:v>0.31635199999999997</c:v>
                </c:pt>
                <c:pt idx="27">
                  <c:v>0.30604299999999995</c:v>
                </c:pt>
                <c:pt idx="28">
                  <c:v>0.29620650000000009</c:v>
                </c:pt>
                <c:pt idx="29">
                  <c:v>0.28681399999999996</c:v>
                </c:pt>
                <c:pt idx="30">
                  <c:v>0.27784199999999998</c:v>
                </c:pt>
                <c:pt idx="31">
                  <c:v>0.26926350000000016</c:v>
                </c:pt>
                <c:pt idx="32">
                  <c:v>0.2610579999999999</c:v>
                </c:pt>
                <c:pt idx="33">
                  <c:v>0.25320349999999991</c:v>
                </c:pt>
                <c:pt idx="34">
                  <c:v>0.24568000000000012</c:v>
                </c:pt>
                <c:pt idx="35">
                  <c:v>0.23847049999999995</c:v>
                </c:pt>
                <c:pt idx="36">
                  <c:v>0.23155849999999986</c:v>
                </c:pt>
                <c:pt idx="37">
                  <c:v>0.22492549999999994</c:v>
                </c:pt>
                <c:pt idx="38">
                  <c:v>0.21855850000000004</c:v>
                </c:pt>
                <c:pt idx="39">
                  <c:v>0.21244249999999995</c:v>
                </c:pt>
                <c:pt idx="40">
                  <c:v>0.2065655000000001</c:v>
                </c:pt>
                <c:pt idx="41">
                  <c:v>0.20091350000000005</c:v>
                </c:pt>
                <c:pt idx="42">
                  <c:v>0.19547750000000008</c:v>
                </c:pt>
                <c:pt idx="43">
                  <c:v>0.19024550000000004</c:v>
                </c:pt>
                <c:pt idx="44">
                  <c:v>0.18520700000000004</c:v>
                </c:pt>
                <c:pt idx="45">
                  <c:v>0.18035200000000004</c:v>
                </c:pt>
                <c:pt idx="46">
                  <c:v>0.17567250000000001</c:v>
                </c:pt>
                <c:pt idx="47">
                  <c:v>0.17116050000000002</c:v>
                </c:pt>
                <c:pt idx="48">
                  <c:v>0.16680749999999989</c:v>
                </c:pt>
                <c:pt idx="49">
                  <c:v>0.16260600000000011</c:v>
                </c:pt>
                <c:pt idx="50">
                  <c:v>0.15854950000000001</c:v>
                </c:pt>
                <c:pt idx="51">
                  <c:v>0.15463150000000014</c:v>
                </c:pt>
                <c:pt idx="52">
                  <c:v>0.15084499999999992</c:v>
                </c:pt>
                <c:pt idx="53">
                  <c:v>0.14718500000000007</c:v>
                </c:pt>
                <c:pt idx="54">
                  <c:v>0.14364599999999997</c:v>
                </c:pt>
                <c:pt idx="55">
                  <c:v>0.14022199999999999</c:v>
                </c:pt>
                <c:pt idx="56">
                  <c:v>0.136909</c:v>
                </c:pt>
                <c:pt idx="57">
                  <c:v>0.13370149999999995</c:v>
                </c:pt>
                <c:pt idx="58">
                  <c:v>0.13061350000000005</c:v>
                </c:pt>
                <c:pt idx="59">
                  <c:v>0.12764100000000014</c:v>
                </c:pt>
                <c:pt idx="60">
                  <c:v>0.12474799999999987</c:v>
                </c:pt>
                <c:pt idx="61">
                  <c:v>0.1219380000000001</c:v>
                </c:pt>
                <c:pt idx="62">
                  <c:v>0.11921300000000003</c:v>
                </c:pt>
                <c:pt idx="63">
                  <c:v>0.1165700000000001</c:v>
                </c:pt>
                <c:pt idx="64">
                  <c:v>0.11401100000000014</c:v>
                </c:pt>
                <c:pt idx="65">
                  <c:v>0.11153850000000005</c:v>
                </c:pt>
                <c:pt idx="66">
                  <c:v>0.10915600000000011</c:v>
                </c:pt>
                <c:pt idx="67">
                  <c:v>0.10686849999999992</c:v>
                </c:pt>
                <c:pt idx="68">
                  <c:v>0.10467849999999998</c:v>
                </c:pt>
                <c:pt idx="69">
                  <c:v>0.1025675000000001</c:v>
                </c:pt>
                <c:pt idx="70">
                  <c:v>0.10052199999999999</c:v>
                </c:pt>
                <c:pt idx="71">
                  <c:v>9.8537499999999903E-2</c:v>
                </c:pt>
                <c:pt idx="72">
                  <c:v>9.660950000000014E-2</c:v>
                </c:pt>
                <c:pt idx="73">
                  <c:v>9.4727499999999909E-2</c:v>
                </c:pt>
                <c:pt idx="74">
                  <c:v>9.2888000000000095E-2</c:v>
                </c:pt>
                <c:pt idx="75">
                  <c:v>9.1091000000000116E-2</c:v>
                </c:pt>
                <c:pt idx="76">
                  <c:v>8.9341000000000004E-2</c:v>
                </c:pt>
                <c:pt idx="77">
                  <c:v>8.7642999999999915E-2</c:v>
                </c:pt>
                <c:pt idx="78">
                  <c:v>8.5999500000000062E-2</c:v>
                </c:pt>
                <c:pt idx="79">
                  <c:v>8.4410499999999902E-2</c:v>
                </c:pt>
                <c:pt idx="80">
                  <c:v>8.2879499999999953E-2</c:v>
                </c:pt>
                <c:pt idx="81">
                  <c:v>8.140700000000009E-2</c:v>
                </c:pt>
                <c:pt idx="82">
                  <c:v>7.9992499999999897E-2</c:v>
                </c:pt>
                <c:pt idx="83">
                  <c:v>7.866449999999986E-2</c:v>
                </c:pt>
                <c:pt idx="84">
                  <c:v>7.7376500000000015E-2</c:v>
                </c:pt>
                <c:pt idx="85">
                  <c:v>7.6129999999999989E-2</c:v>
                </c:pt>
                <c:pt idx="86">
                  <c:v>7.4926499999999979E-2</c:v>
                </c:pt>
                <c:pt idx="87">
                  <c:v>7.3762499999999995E-2</c:v>
                </c:pt>
                <c:pt idx="88">
                  <c:v>7.2640499999999969E-2</c:v>
                </c:pt>
                <c:pt idx="89">
                  <c:v>7.1558499999999872E-2</c:v>
                </c:pt>
                <c:pt idx="90">
                  <c:v>7.0515499999999912E-2</c:v>
                </c:pt>
                <c:pt idx="91">
                  <c:v>6.9508500000000029E-2</c:v>
                </c:pt>
                <c:pt idx="92">
                  <c:v>6.8534999999999971E-2</c:v>
                </c:pt>
                <c:pt idx="93">
                  <c:v>6.7592999999999959E-2</c:v>
                </c:pt>
                <c:pt idx="94">
                  <c:v>6.6680000000000059E-2</c:v>
                </c:pt>
                <c:pt idx="95">
                  <c:v>6.5794999999999965E-2</c:v>
                </c:pt>
                <c:pt idx="96">
                  <c:v>6.4933000000000046E-2</c:v>
                </c:pt>
                <c:pt idx="97">
                  <c:v>6.4092499999999858E-2</c:v>
                </c:pt>
                <c:pt idx="98">
                  <c:v>6.3269500000000103E-2</c:v>
                </c:pt>
                <c:pt idx="99">
                  <c:v>6.2462500000000032E-2</c:v>
                </c:pt>
                <c:pt idx="100">
                  <c:v>6.1670499999999892E-2</c:v>
                </c:pt>
                <c:pt idx="101">
                  <c:v>6.088950000000011E-2</c:v>
                </c:pt>
                <c:pt idx="102">
                  <c:v>6.0116500000000031E-2</c:v>
                </c:pt>
                <c:pt idx="103">
                  <c:v>5.9348999999999992E-2</c:v>
                </c:pt>
                <c:pt idx="104">
                  <c:v>5.8588000000000022E-2</c:v>
                </c:pt>
                <c:pt idx="105">
                  <c:v>5.7833500000000128E-2</c:v>
                </c:pt>
                <c:pt idx="106">
                  <c:v>5.7085999999999901E-2</c:v>
                </c:pt>
                <c:pt idx="107">
                  <c:v>5.6345000000000027E-2</c:v>
                </c:pt>
                <c:pt idx="108">
                  <c:v>5.5612999999999885E-2</c:v>
                </c:pt>
                <c:pt idx="109">
                  <c:v>5.4890000000000043E-2</c:v>
                </c:pt>
                <c:pt idx="110">
                  <c:v>5.4177999999999997E-2</c:v>
                </c:pt>
                <c:pt idx="111">
                  <c:v>5.3478000000000067E-2</c:v>
                </c:pt>
                <c:pt idx="112">
                  <c:v>5.2792499999999902E-2</c:v>
                </c:pt>
                <c:pt idx="113">
                  <c:v>5.2121500000000084E-2</c:v>
                </c:pt>
                <c:pt idx="114">
                  <c:v>5.1466000000000067E-2</c:v>
                </c:pt>
                <c:pt idx="115">
                  <c:v>5.0827500000000046E-2</c:v>
                </c:pt>
                <c:pt idx="116">
                  <c:v>5.0204999999999986E-2</c:v>
                </c:pt>
                <c:pt idx="117">
                  <c:v>4.9599000000000046E-2</c:v>
                </c:pt>
                <c:pt idx="118">
                  <c:v>4.9010499999999978E-2</c:v>
                </c:pt>
                <c:pt idx="119">
                  <c:v>4.8439500000000066E-2</c:v>
                </c:pt>
                <c:pt idx="120">
                  <c:v>4.7887000000000055E-2</c:v>
                </c:pt>
                <c:pt idx="121">
                  <c:v>4.7352500000000075E-2</c:v>
                </c:pt>
                <c:pt idx="122">
                  <c:v>4.6837999999999907E-2</c:v>
                </c:pt>
                <c:pt idx="123">
                  <c:v>4.6342500000000085E-2</c:v>
                </c:pt>
                <c:pt idx="124">
                  <c:v>4.5866499999999914E-2</c:v>
                </c:pt>
                <c:pt idx="125">
                  <c:v>4.5409999999999971E-2</c:v>
                </c:pt>
                <c:pt idx="126">
                  <c:v>4.4971999999999922E-2</c:v>
                </c:pt>
                <c:pt idx="127">
                  <c:v>4.455299999999994E-2</c:v>
                </c:pt>
                <c:pt idx="128">
                  <c:v>4.415199999999999E-2</c:v>
                </c:pt>
                <c:pt idx="129">
                  <c:v>4.3768499999999905E-2</c:v>
                </c:pt>
                <c:pt idx="130">
                  <c:v>4.3402499999999976E-2</c:v>
                </c:pt>
                <c:pt idx="131">
                  <c:v>4.3052500000000007E-2</c:v>
                </c:pt>
                <c:pt idx="132">
                  <c:v>4.2717499999999971E-2</c:v>
                </c:pt>
                <c:pt idx="133">
                  <c:v>4.2397499999999866E-2</c:v>
                </c:pt>
                <c:pt idx="134">
                  <c:v>4.209300000000013E-2</c:v>
                </c:pt>
                <c:pt idx="135">
                  <c:v>4.1802500000000006E-2</c:v>
                </c:pt>
                <c:pt idx="136">
                  <c:v>4.152549999999991E-2</c:v>
                </c:pt>
                <c:pt idx="137">
                  <c:v>4.1261499999999958E-2</c:v>
                </c:pt>
                <c:pt idx="138">
                  <c:v>4.1009999999999991E-2</c:v>
                </c:pt>
                <c:pt idx="139">
                  <c:v>4.0771000000000016E-2</c:v>
                </c:pt>
                <c:pt idx="140">
                  <c:v>4.0543499999999996E-2</c:v>
                </c:pt>
                <c:pt idx="141">
                  <c:v>4.0326499999999897E-2</c:v>
                </c:pt>
                <c:pt idx="142">
                  <c:v>4.0120499999999878E-2</c:v>
                </c:pt>
                <c:pt idx="143">
                  <c:v>3.9924499999999911E-2</c:v>
                </c:pt>
                <c:pt idx="144">
                  <c:v>3.9738499999999989E-2</c:v>
                </c:pt>
                <c:pt idx="145">
                  <c:v>3.9560999999999923E-2</c:v>
                </c:pt>
                <c:pt idx="146">
                  <c:v>3.9391999999999996E-2</c:v>
                </c:pt>
                <c:pt idx="147">
                  <c:v>3.9231499999999926E-2</c:v>
                </c:pt>
                <c:pt idx="148">
                  <c:v>3.9079000000000121E-2</c:v>
                </c:pt>
                <c:pt idx="149">
                  <c:v>3.8932499999999946E-2</c:v>
                </c:pt>
              </c:numCache>
            </c:numRef>
          </c:xVal>
          <c:yVal>
            <c:numRef>
              <c:f>'temp varying calcs'!$R$301:$R$450</c:f>
              <c:numCache>
                <c:formatCode>General</c:formatCode>
                <c:ptCount val="150"/>
                <c:pt idx="0">
                  <c:v>109.37210530412258</c:v>
                </c:pt>
                <c:pt idx="1">
                  <c:v>110.41082795160817</c:v>
                </c:pt>
                <c:pt idx="2">
                  <c:v>107.49052113084818</c:v>
                </c:pt>
                <c:pt idx="3">
                  <c:v>104.39813104427347</c:v>
                </c:pt>
                <c:pt idx="4">
                  <c:v>101.50310093027592</c:v>
                </c:pt>
                <c:pt idx="5">
                  <c:v>98.805884765043587</c:v>
                </c:pt>
                <c:pt idx="6">
                  <c:v>96.30687906787081</c:v>
                </c:pt>
                <c:pt idx="7">
                  <c:v>93.991805773422371</c:v>
                </c:pt>
                <c:pt idx="8">
                  <c:v>91.839616852294711</c:v>
                </c:pt>
                <c:pt idx="9">
                  <c:v>89.828654904607049</c:v>
                </c:pt>
                <c:pt idx="10">
                  <c:v>87.939114230709194</c:v>
                </c:pt>
                <c:pt idx="11">
                  <c:v>86.153396635979064</c:v>
                </c:pt>
                <c:pt idx="12">
                  <c:v>84.457112860443459</c:v>
                </c:pt>
                <c:pt idx="13">
                  <c:v>82.83711349229057</c:v>
                </c:pt>
                <c:pt idx="14">
                  <c:v>81.284203668947242</c:v>
                </c:pt>
                <c:pt idx="15">
                  <c:v>79.789594672156042</c:v>
                </c:pt>
                <c:pt idx="16">
                  <c:v>78.347165733299093</c:v>
                </c:pt>
                <c:pt idx="17">
                  <c:v>76.95223392515723</c:v>
                </c:pt>
                <c:pt idx="18">
                  <c:v>75.600976055455774</c:v>
                </c:pt>
                <c:pt idx="19">
                  <c:v>74.291711434948311</c:v>
                </c:pt>
                <c:pt idx="20">
                  <c:v>73.020112289480068</c:v>
                </c:pt>
                <c:pt idx="21">
                  <c:v>71.786915686022127</c:v>
                </c:pt>
                <c:pt idx="22">
                  <c:v>70.589805940899396</c:v>
                </c:pt>
                <c:pt idx="23">
                  <c:v>69.427675901810218</c:v>
                </c:pt>
                <c:pt idx="24">
                  <c:v>68.300198771662181</c:v>
                </c:pt>
                <c:pt idx="25">
                  <c:v>67.207016433058755</c:v>
                </c:pt>
                <c:pt idx="26">
                  <c:v>66.14714766972233</c:v>
                </c:pt>
                <c:pt idx="27">
                  <c:v>65.120077786754877</c:v>
                </c:pt>
                <c:pt idx="28">
                  <c:v>64.124878587118047</c:v>
                </c:pt>
                <c:pt idx="29">
                  <c:v>63.163103171275147</c:v>
                </c:pt>
                <c:pt idx="30">
                  <c:v>62.22962241284052</c:v>
                </c:pt>
                <c:pt idx="31">
                  <c:v>61.327718443621414</c:v>
                </c:pt>
                <c:pt idx="32">
                  <c:v>60.452160777710183</c:v>
                </c:pt>
                <c:pt idx="33">
                  <c:v>59.606753021952798</c:v>
                </c:pt>
                <c:pt idx="34">
                  <c:v>58.787773870285086</c:v>
                </c:pt>
                <c:pt idx="35">
                  <c:v>57.9944434807053</c:v>
                </c:pt>
                <c:pt idx="36">
                  <c:v>57.223961594282528</c:v>
                </c:pt>
                <c:pt idx="37">
                  <c:v>56.47978116493173</c:v>
                </c:pt>
                <c:pt idx="38">
                  <c:v>55.758457539791934</c:v>
                </c:pt>
                <c:pt idx="39">
                  <c:v>55.059123290660004</c:v>
                </c:pt>
                <c:pt idx="40">
                  <c:v>54.380562271618388</c:v>
                </c:pt>
                <c:pt idx="41">
                  <c:v>53.724704168721225</c:v>
                </c:pt>
                <c:pt idx="42">
                  <c:v>53.086217866630733</c:v>
                </c:pt>
                <c:pt idx="43">
                  <c:v>52.466283349888521</c:v>
                </c:pt>
                <c:pt idx="44">
                  <c:v>51.865914883467724</c:v>
                </c:pt>
                <c:pt idx="45">
                  <c:v>51.284418303473025</c:v>
                </c:pt>
                <c:pt idx="46">
                  <c:v>50.719293320446063</c:v>
                </c:pt>
                <c:pt idx="47">
                  <c:v>50.170073828075623</c:v>
                </c:pt>
                <c:pt idx="48">
                  <c:v>49.636273570181167</c:v>
                </c:pt>
                <c:pt idx="49">
                  <c:v>49.117305947784359</c:v>
                </c:pt>
                <c:pt idx="50">
                  <c:v>48.612616990409407</c:v>
                </c:pt>
                <c:pt idx="51">
                  <c:v>48.121812269056122</c:v>
                </c:pt>
                <c:pt idx="52">
                  <c:v>47.646118162112067</c:v>
                </c:pt>
                <c:pt idx="53">
                  <c:v>47.181604589713608</c:v>
                </c:pt>
                <c:pt idx="54">
                  <c:v>46.729580502424561</c:v>
                </c:pt>
                <c:pt idx="55">
                  <c:v>46.289290924655475</c:v>
                </c:pt>
                <c:pt idx="56">
                  <c:v>45.860194579025567</c:v>
                </c:pt>
                <c:pt idx="57">
                  <c:v>45.441766847696194</c:v>
                </c:pt>
                <c:pt idx="58">
                  <c:v>44.501710661096887</c:v>
                </c:pt>
                <c:pt idx="59">
                  <c:v>44.171640979802682</c:v>
                </c:pt>
                <c:pt idx="60">
                  <c:v>43.900641538446294</c:v>
                </c:pt>
                <c:pt idx="61">
                  <c:v>43.623287668809226</c:v>
                </c:pt>
                <c:pt idx="62">
                  <c:v>43.222742771396099</c:v>
                </c:pt>
                <c:pt idx="63">
                  <c:v>42.850054459104399</c:v>
                </c:pt>
                <c:pt idx="64">
                  <c:v>42.305565385484236</c:v>
                </c:pt>
                <c:pt idx="65">
                  <c:v>41.747406170128713</c:v>
                </c:pt>
                <c:pt idx="66">
                  <c:v>41.037594437019457</c:v>
                </c:pt>
                <c:pt idx="67">
                  <c:v>40.207651912607268</c:v>
                </c:pt>
                <c:pt idx="68">
                  <c:v>39.310740034971012</c:v>
                </c:pt>
                <c:pt idx="69">
                  <c:v>38.79582891655803</c:v>
                </c:pt>
                <c:pt idx="70">
                  <c:v>38.405115878881034</c:v>
                </c:pt>
                <c:pt idx="71">
                  <c:v>38.028427461745551</c:v>
                </c:pt>
                <c:pt idx="72">
                  <c:v>37.710707864116088</c:v>
                </c:pt>
                <c:pt idx="73">
                  <c:v>37.454531880077916</c:v>
                </c:pt>
                <c:pt idx="74">
                  <c:v>37.338214778411292</c:v>
                </c:pt>
                <c:pt idx="75">
                  <c:v>37.274512807693682</c:v>
                </c:pt>
                <c:pt idx="76">
                  <c:v>36.903355545087642</c:v>
                </c:pt>
                <c:pt idx="77">
                  <c:v>36.435744236290851</c:v>
                </c:pt>
                <c:pt idx="78">
                  <c:v>35.815360828320365</c:v>
                </c:pt>
                <c:pt idx="79">
                  <c:v>35.222789038856327</c:v>
                </c:pt>
                <c:pt idx="80">
                  <c:v>34.58248447934956</c:v>
                </c:pt>
                <c:pt idx="81">
                  <c:v>33.885041226878677</c:v>
                </c:pt>
                <c:pt idx="82">
                  <c:v>33.012382911634759</c:v>
                </c:pt>
                <c:pt idx="83">
                  <c:v>31.717981588684079</c:v>
                </c:pt>
                <c:pt idx="84">
                  <c:v>31.168241504508565</c:v>
                </c:pt>
                <c:pt idx="85">
                  <c:v>30.549107975602631</c:v>
                </c:pt>
                <c:pt idx="86">
                  <c:v>30.206462442816481</c:v>
                </c:pt>
                <c:pt idx="87">
                  <c:v>29.600336608029043</c:v>
                </c:pt>
                <c:pt idx="88">
                  <c:v>29.020333023370256</c:v>
                </c:pt>
                <c:pt idx="89">
                  <c:v>28.17340659486262</c:v>
                </c:pt>
                <c:pt idx="90">
                  <c:v>27.610329205709917</c:v>
                </c:pt>
                <c:pt idx="91">
                  <c:v>26.981453823616143</c:v>
                </c:pt>
                <c:pt idx="92">
                  <c:v>26.574429186546514</c:v>
                </c:pt>
                <c:pt idx="93">
                  <c:v>26.030887298273512</c:v>
                </c:pt>
                <c:pt idx="94">
                  <c:v>25.653248091012649</c:v>
                </c:pt>
                <c:pt idx="95">
                  <c:v>25.08214737049321</c:v>
                </c:pt>
                <c:pt idx="96">
                  <c:v>24.956790028713314</c:v>
                </c:pt>
                <c:pt idx="97">
                  <c:v>24.532562882154011</c:v>
                </c:pt>
                <c:pt idx="98">
                  <c:v>24.4660851130301</c:v>
                </c:pt>
                <c:pt idx="99">
                  <c:v>24.384424372952981</c:v>
                </c:pt>
                <c:pt idx="100">
                  <c:v>24.265863422113195</c:v>
                </c:pt>
                <c:pt idx="101">
                  <c:v>24.064003797585244</c:v>
                </c:pt>
                <c:pt idx="102">
                  <c:v>24.350390728398118</c:v>
                </c:pt>
                <c:pt idx="103">
                  <c:v>24.426050777628074</c:v>
                </c:pt>
                <c:pt idx="104">
                  <c:v>24.632944178316187</c:v>
                </c:pt>
                <c:pt idx="105">
                  <c:v>24.661915393477759</c:v>
                </c:pt>
                <c:pt idx="106">
                  <c:v>24.822611757533792</c:v>
                </c:pt>
                <c:pt idx="107">
                  <c:v>24.841483241071884</c:v>
                </c:pt>
                <c:pt idx="108">
                  <c:v>24.762638033600311</c:v>
                </c:pt>
                <c:pt idx="109">
                  <c:v>24.879931329146149</c:v>
                </c:pt>
                <c:pt idx="110">
                  <c:v>24.717275588000781</c:v>
                </c:pt>
                <c:pt idx="111">
                  <c:v>24.581556392179184</c:v>
                </c:pt>
                <c:pt idx="112">
                  <c:v>24.510285961818525</c:v>
                </c:pt>
                <c:pt idx="113">
                  <c:v>24.003653362644314</c:v>
                </c:pt>
                <c:pt idx="114">
                  <c:v>23.889951481739448</c:v>
                </c:pt>
                <c:pt idx="115">
                  <c:v>23.644218197726154</c:v>
                </c:pt>
                <c:pt idx="116">
                  <c:v>23.270294784845721</c:v>
                </c:pt>
                <c:pt idx="117">
                  <c:v>22.753428464933986</c:v>
                </c:pt>
                <c:pt idx="118">
                  <c:v>22.404950912406107</c:v>
                </c:pt>
                <c:pt idx="119">
                  <c:v>21.941960183758276</c:v>
                </c:pt>
                <c:pt idx="120">
                  <c:v>21.366410412257185</c:v>
                </c:pt>
                <c:pt idx="121">
                  <c:v>21.009340967226816</c:v>
                </c:pt>
                <c:pt idx="122">
                  <c:v>20.561064872850533</c:v>
                </c:pt>
                <c:pt idx="123">
                  <c:v>19.996702434017262</c:v>
                </c:pt>
                <c:pt idx="124">
                  <c:v>19.301109662363817</c:v>
                </c:pt>
                <c:pt idx="125">
                  <c:v>18.835028914302146</c:v>
                </c:pt>
                <c:pt idx="126">
                  <c:v>18.198749612508575</c:v>
                </c:pt>
                <c:pt idx="127">
                  <c:v>17.358156446998034</c:v>
                </c:pt>
                <c:pt idx="128">
                  <c:v>16.723541751793629</c:v>
                </c:pt>
                <c:pt idx="129">
                  <c:v>16.299806608785659</c:v>
                </c:pt>
                <c:pt idx="130">
                  <c:v>15.609867123000701</c:v>
                </c:pt>
                <c:pt idx="131">
                  <c:v>15.0967021242096</c:v>
                </c:pt>
                <c:pt idx="132">
                  <c:v>14.761619708125799</c:v>
                </c:pt>
                <c:pt idx="133">
                  <c:v>14.083957072088825</c:v>
                </c:pt>
                <c:pt idx="134">
                  <c:v>13.571569689878611</c:v>
                </c:pt>
                <c:pt idx="135">
                  <c:v>12.674238646630904</c:v>
                </c:pt>
                <c:pt idx="136">
                  <c:v>12.469473969923028</c:v>
                </c:pt>
                <c:pt idx="137">
                  <c:v>11.848642326202629</c:v>
                </c:pt>
                <c:pt idx="138">
                  <c:v>11.358962184790496</c:v>
                </c:pt>
                <c:pt idx="139">
                  <c:v>11.006520709984509</c:v>
                </c:pt>
                <c:pt idx="140">
                  <c:v>10.16905979953283</c:v>
                </c:pt>
                <c:pt idx="141">
                  <c:v>10.058284495313986</c:v>
                </c:pt>
                <c:pt idx="142">
                  <c:v>9.4371107969452144</c:v>
                </c:pt>
                <c:pt idx="143">
                  <c:v>8.9218897660423675</c:v>
                </c:pt>
                <c:pt idx="144">
                  <c:v>8.5038202396036624</c:v>
                </c:pt>
                <c:pt idx="145">
                  <c:v>8.1783809510236569</c:v>
                </c:pt>
                <c:pt idx="146">
                  <c:v>7.9455629787043165</c:v>
                </c:pt>
                <c:pt idx="147">
                  <c:v>7.8095478519247425</c:v>
                </c:pt>
                <c:pt idx="148">
                  <c:v>7.055078390514292</c:v>
                </c:pt>
                <c:pt idx="149">
                  <c:v>7.0721722203451858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EF9-41D6-B4B9-BF4102911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41280"/>
        <c:axId val="755238000"/>
      </c:scatterChart>
      <c:valAx>
        <c:axId val="75524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238000"/>
        <c:crosses val="autoZero"/>
        <c:crossBetween val="midCat"/>
      </c:valAx>
      <c:valAx>
        <c:axId val="7552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24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Nu (CFD_laminar_coarseMesh)</a:t>
            </a:r>
            <a:r>
              <a:rPr lang="en-SG" baseline="0"/>
              <a:t> and Nu (Correlation) vs Rayleigh Number vs Temperature</a:t>
            </a:r>
          </a:p>
          <a:p>
            <a:pPr>
              <a:defRPr/>
            </a:pP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'temp varying calcs'!$R$5</c:f>
              <c:strCache>
                <c:ptCount val="1"/>
                <c:pt idx="0">
                  <c:v>Nu (CFD_laminar_coarseMesh_roundoffError)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'temp varying calcs'!$Q$6:$Q$229</c:f>
              <c:numCache>
                <c:formatCode>0.000E+00</c:formatCode>
                <c:ptCount val="224"/>
                <c:pt idx="0">
                  <c:v>886472386.66823876</c:v>
                </c:pt>
                <c:pt idx="1">
                  <c:v>883409226.22244787</c:v>
                </c:pt>
                <c:pt idx="2">
                  <c:v>880399699.32191145</c:v>
                </c:pt>
                <c:pt idx="3">
                  <c:v>877423933.58255732</c:v>
                </c:pt>
                <c:pt idx="4">
                  <c:v>874479077.10881257</c:v>
                </c:pt>
                <c:pt idx="5">
                  <c:v>871565843.80996633</c:v>
                </c:pt>
                <c:pt idx="6">
                  <c:v>868683175.75396132</c:v>
                </c:pt>
                <c:pt idx="7">
                  <c:v>865829142.58067381</c:v>
                </c:pt>
                <c:pt idx="8">
                  <c:v>863003590.44020498</c:v>
                </c:pt>
                <c:pt idx="9">
                  <c:v>860205489.09808588</c:v>
                </c:pt>
                <c:pt idx="10">
                  <c:v>857434693.95021915</c:v>
                </c:pt>
                <c:pt idx="11">
                  <c:v>854690187.17462528</c:v>
                </c:pt>
                <c:pt idx="12">
                  <c:v>851970959.43336415</c:v>
                </c:pt>
                <c:pt idx="13">
                  <c:v>849276009.67788899</c:v>
                </c:pt>
                <c:pt idx="14">
                  <c:v>846605215.25397909</c:v>
                </c:pt>
                <c:pt idx="15">
                  <c:v>843957586.33567894</c:v>
                </c:pt>
                <c:pt idx="16">
                  <c:v>841333008.05832326</c:v>
                </c:pt>
                <c:pt idx="17">
                  <c:v>838730501.39931846</c:v>
                </c:pt>
                <c:pt idx="18">
                  <c:v>836148230.87795806</c:v>
                </c:pt>
                <c:pt idx="19">
                  <c:v>833587824.51298022</c:v>
                </c:pt>
                <c:pt idx="20">
                  <c:v>823537064.87014592</c:v>
                </c:pt>
                <c:pt idx="21">
                  <c:v>813773855.78327692</c:v>
                </c:pt>
                <c:pt idx="22">
                  <c:v>804267679.38453388</c:v>
                </c:pt>
                <c:pt idx="23">
                  <c:v>794989725.96193385</c:v>
                </c:pt>
                <c:pt idx="24">
                  <c:v>785915313.2037456</c:v>
                </c:pt>
                <c:pt idx="25">
                  <c:v>777024562.91530502</c:v>
                </c:pt>
                <c:pt idx="26">
                  <c:v>768298116.90990889</c:v>
                </c:pt>
                <c:pt idx="27">
                  <c:v>759720385.47251964</c:v>
                </c:pt>
                <c:pt idx="28">
                  <c:v>751277797.31603742</c:v>
                </c:pt>
                <c:pt idx="29">
                  <c:v>742959542.86202693</c:v>
                </c:pt>
                <c:pt idx="30">
                  <c:v>722640124.282794</c:v>
                </c:pt>
                <c:pt idx="31">
                  <c:v>702910551.42968822</c:v>
                </c:pt>
                <c:pt idx="32">
                  <c:v>683684553.72188628</c:v>
                </c:pt>
                <c:pt idx="33">
                  <c:v>664906777.60597813</c:v>
                </c:pt>
                <c:pt idx="34">
                  <c:v>646534851.67451012</c:v>
                </c:pt>
                <c:pt idx="35">
                  <c:v>628544469.22883332</c:v>
                </c:pt>
                <c:pt idx="36">
                  <c:v>610914996.19714546</c:v>
                </c:pt>
                <c:pt idx="37">
                  <c:v>593634297.40890563</c:v>
                </c:pt>
                <c:pt idx="38">
                  <c:v>576693184.37343144</c:v>
                </c:pt>
                <c:pt idx="39">
                  <c:v>560090833.4421072</c:v>
                </c:pt>
                <c:pt idx="40">
                  <c:v>543829352.88350511</c:v>
                </c:pt>
                <c:pt idx="41">
                  <c:v>527911506.28365308</c:v>
                </c:pt>
                <c:pt idx="42">
                  <c:v>512344665.43192255</c:v>
                </c:pt>
                <c:pt idx="43">
                  <c:v>497133149.93135232</c:v>
                </c:pt>
                <c:pt idx="44">
                  <c:v>482280351.06868058</c:v>
                </c:pt>
                <c:pt idx="45">
                  <c:v>467788105.98905867</c:v>
                </c:pt>
                <c:pt idx="46">
                  <c:v>453654862.4784537</c:v>
                </c:pt>
                <c:pt idx="47">
                  <c:v>439877759.20422018</c:v>
                </c:pt>
                <c:pt idx="48">
                  <c:v>426452075.80142242</c:v>
                </c:pt>
                <c:pt idx="49">
                  <c:v>413374370.59778577</c:v>
                </c:pt>
                <c:pt idx="50">
                  <c:v>400639381.51453048</c:v>
                </c:pt>
                <c:pt idx="51">
                  <c:v>388241901.63127381</c:v>
                </c:pt>
                <c:pt idx="52">
                  <c:v>376177910.73360467</c:v>
                </c:pt>
                <c:pt idx="53">
                  <c:v>364441058.78123271</c:v>
                </c:pt>
                <c:pt idx="54">
                  <c:v>353028417.24517578</c:v>
                </c:pt>
                <c:pt idx="55">
                  <c:v>341934150.10353601</c:v>
                </c:pt>
                <c:pt idx="56">
                  <c:v>331154051.997105</c:v>
                </c:pt>
                <c:pt idx="57">
                  <c:v>320682749.56802791</c:v>
                </c:pt>
                <c:pt idx="58">
                  <c:v>310514830.20046526</c:v>
                </c:pt>
                <c:pt idx="59">
                  <c:v>300646375.48769003</c:v>
                </c:pt>
                <c:pt idx="60">
                  <c:v>291070293.4507575</c:v>
                </c:pt>
                <c:pt idx="61">
                  <c:v>281782522.40906143</c:v>
                </c:pt>
                <c:pt idx="62">
                  <c:v>272776422.06202966</c:v>
                </c:pt>
                <c:pt idx="63">
                  <c:v>264046813.62062809</c:v>
                </c:pt>
                <c:pt idx="64">
                  <c:v>255587510.36814025</c:v>
                </c:pt>
                <c:pt idx="65">
                  <c:v>247392788.92382199</c:v>
                </c:pt>
                <c:pt idx="66">
                  <c:v>239456900.60980141</c:v>
                </c:pt>
                <c:pt idx="67">
                  <c:v>231773635.00927243</c:v>
                </c:pt>
                <c:pt idx="68">
                  <c:v>224336803.33511004</c:v>
                </c:pt>
                <c:pt idx="69">
                  <c:v>217140671.80514437</c:v>
                </c:pt>
                <c:pt idx="70">
                  <c:v>210178672.03212699</c:v>
                </c:pt>
                <c:pt idx="71">
                  <c:v>203444720.67322138</c:v>
                </c:pt>
                <c:pt idx="72">
                  <c:v>196933589.36663702</c:v>
                </c:pt>
                <c:pt idx="73">
                  <c:v>190638066.77342579</c:v>
                </c:pt>
                <c:pt idx="74">
                  <c:v>184553035.16158727</c:v>
                </c:pt>
                <c:pt idx="75">
                  <c:v>178671863.1890302</c:v>
                </c:pt>
                <c:pt idx="76">
                  <c:v>172988799.50849146</c:v>
                </c:pt>
                <c:pt idx="77">
                  <c:v>167498172.24328357</c:v>
                </c:pt>
                <c:pt idx="78">
                  <c:v>162194035.16274184</c:v>
                </c:pt>
                <c:pt idx="79">
                  <c:v>157070911.5048281</c:v>
                </c:pt>
                <c:pt idx="80">
                  <c:v>152123072.36795539</c:v>
                </c:pt>
                <c:pt idx="81">
                  <c:v>147344573.72774535</c:v>
                </c:pt>
                <c:pt idx="82">
                  <c:v>142730621.10160828</c:v>
                </c:pt>
                <c:pt idx="83">
                  <c:v>138275191.78285673</c:v>
                </c:pt>
                <c:pt idx="84">
                  <c:v>133974042.92187172</c:v>
                </c:pt>
                <c:pt idx="85">
                  <c:v>129821418.7807859</c:v>
                </c:pt>
                <c:pt idx="86">
                  <c:v>125812359.73843277</c:v>
                </c:pt>
                <c:pt idx="87">
                  <c:v>121942037.48362345</c:v>
                </c:pt>
                <c:pt idx="88">
                  <c:v>118206051.61162327</c:v>
                </c:pt>
                <c:pt idx="89">
                  <c:v>114599236.95865078</c:v>
                </c:pt>
                <c:pt idx="90">
                  <c:v>111117745.45605396</c:v>
                </c:pt>
                <c:pt idx="91">
                  <c:v>107756412.58275591</c:v>
                </c:pt>
                <c:pt idx="92">
                  <c:v>104511916.49122119</c:v>
                </c:pt>
                <c:pt idx="93">
                  <c:v>101379648.02436262</c:v>
                </c:pt>
                <c:pt idx="94">
                  <c:v>98355427.973165289</c:v>
                </c:pt>
                <c:pt idx="95">
                  <c:v>95436000.666281924</c:v>
                </c:pt>
                <c:pt idx="96">
                  <c:v>92616911.706293389</c:v>
                </c:pt>
                <c:pt idx="97">
                  <c:v>89894886.16217275</c:v>
                </c:pt>
                <c:pt idx="98">
                  <c:v>87266745.699000448</c:v>
                </c:pt>
                <c:pt idx="99">
                  <c:v>84728435.290558577</c:v>
                </c:pt>
                <c:pt idx="100">
                  <c:v>82277016.029174805</c:v>
                </c:pt>
                <c:pt idx="101">
                  <c:v>79909169.360860139</c:v>
                </c:pt>
                <c:pt idx="102">
                  <c:v>77622158.448646665</c:v>
                </c:pt>
                <c:pt idx="103">
                  <c:v>75412878.095426396</c:v>
                </c:pt>
                <c:pt idx="104">
                  <c:v>73278337.072984949</c:v>
                </c:pt>
                <c:pt idx="105">
                  <c:v>71215874.012954026</c:v>
                </c:pt>
                <c:pt idx="106">
                  <c:v>69222919.979340762</c:v>
                </c:pt>
                <c:pt idx="107">
                  <c:v>67296783.269485369</c:v>
                </c:pt>
                <c:pt idx="108">
                  <c:v>65435081.975998074</c:v>
                </c:pt>
                <c:pt idx="109">
                  <c:v>63635312.261108577</c:v>
                </c:pt>
                <c:pt idx="110">
                  <c:v>61895469.857311949</c:v>
                </c:pt>
                <c:pt idx="111">
                  <c:v>60213017.576770343</c:v>
                </c:pt>
                <c:pt idx="112">
                  <c:v>58586108.46496889</c:v>
                </c:pt>
                <c:pt idx="113">
                  <c:v>57012763.007630363</c:v>
                </c:pt>
                <c:pt idx="114">
                  <c:v>55490691.052581944</c:v>
                </c:pt>
                <c:pt idx="115">
                  <c:v>54018257.234561056</c:v>
                </c:pt>
                <c:pt idx="116">
                  <c:v>52593510.081221648</c:v>
                </c:pt>
                <c:pt idx="117">
                  <c:v>51214754.798003063</c:v>
                </c:pt>
                <c:pt idx="118">
                  <c:v>49880537.503261581</c:v>
                </c:pt>
                <c:pt idx="119">
                  <c:v>48588742.726266414</c:v>
                </c:pt>
                <c:pt idx="120">
                  <c:v>47338392.027604535</c:v>
                </c:pt>
                <c:pt idx="121">
                  <c:v>46127495.702954561</c:v>
                </c:pt>
                <c:pt idx="122">
                  <c:v>44954826.538292125</c:v>
                </c:pt>
                <c:pt idx="123">
                  <c:v>43819198.263568208</c:v>
                </c:pt>
                <c:pt idx="124">
                  <c:v>42718966.184470996</c:v>
                </c:pt>
                <c:pt idx="125">
                  <c:v>41653041.339424878</c:v>
                </c:pt>
                <c:pt idx="126">
                  <c:v>40620047.335858159</c:v>
                </c:pt>
                <c:pt idx="127">
                  <c:v>39618978.698052295</c:v>
                </c:pt>
                <c:pt idx="128">
                  <c:v>38648705.466789916</c:v>
                </c:pt>
                <c:pt idx="129">
                  <c:v>37707981.689405248</c:v>
                </c:pt>
                <c:pt idx="130">
                  <c:v>36795761.390967786</c:v>
                </c:pt>
                <c:pt idx="131">
                  <c:v>35911187.552186392</c:v>
                </c:pt>
                <c:pt idx="132">
                  <c:v>35053280.81011381</c:v>
                </c:pt>
                <c:pt idx="133">
                  <c:v>34220947.13146919</c:v>
                </c:pt>
                <c:pt idx="134">
                  <c:v>33413426.268649772</c:v>
                </c:pt>
                <c:pt idx="135">
                  <c:v>32629837.203800563</c:v>
                </c:pt>
                <c:pt idx="136">
                  <c:v>31869329.201257713</c:v>
                </c:pt>
                <c:pt idx="137">
                  <c:v>31131080.609086707</c:v>
                </c:pt>
                <c:pt idx="138">
                  <c:v>30414438.581222795</c:v>
                </c:pt>
                <c:pt idx="139">
                  <c:v>29718631.809614867</c:v>
                </c:pt>
                <c:pt idx="140">
                  <c:v>29042776.977230504</c:v>
                </c:pt>
                <c:pt idx="141">
                  <c:v>28386431.02873363</c:v>
                </c:pt>
                <c:pt idx="142">
                  <c:v>27748758.074243806</c:v>
                </c:pt>
                <c:pt idx="143">
                  <c:v>27129352.404912286</c:v>
                </c:pt>
                <c:pt idx="144">
                  <c:v>26527289.567653898</c:v>
                </c:pt>
                <c:pt idx="145">
                  <c:v>25942202.130360246</c:v>
                </c:pt>
                <c:pt idx="146">
                  <c:v>25373472.868681546</c:v>
                </c:pt>
                <c:pt idx="147">
                  <c:v>24820633.314808886</c:v>
                </c:pt>
                <c:pt idx="148">
                  <c:v>24283101.582448445</c:v>
                </c:pt>
                <c:pt idx="149">
                  <c:v>23760314.195269261</c:v>
                </c:pt>
                <c:pt idx="150">
                  <c:v>23251850.854474839</c:v>
                </c:pt>
                <c:pt idx="151">
                  <c:v>22757303.865129456</c:v>
                </c:pt>
                <c:pt idx="152">
                  <c:v>22276030.936795205</c:v>
                </c:pt>
                <c:pt idx="153">
                  <c:v>21807776.836584736</c:v>
                </c:pt>
                <c:pt idx="154">
                  <c:v>21352172.013597429</c:v>
                </c:pt>
                <c:pt idx="155">
                  <c:v>20908616.995397516</c:v>
                </c:pt>
                <c:pt idx="156">
                  <c:v>20476888.647266462</c:v>
                </c:pt>
                <c:pt idx="157">
                  <c:v>20056532.947355174</c:v>
                </c:pt>
                <c:pt idx="158">
                  <c:v>19647226.690458808</c:v>
                </c:pt>
                <c:pt idx="159">
                  <c:v>19248655.810624212</c:v>
                </c:pt>
                <c:pt idx="160">
                  <c:v>18860399.253504917</c:v>
                </c:pt>
                <c:pt idx="161">
                  <c:v>18482162.83432069</c:v>
                </c:pt>
                <c:pt idx="162">
                  <c:v>18113660.466657933</c:v>
                </c:pt>
                <c:pt idx="163">
                  <c:v>17754613.880439669</c:v>
                </c:pt>
                <c:pt idx="164">
                  <c:v>17404639.812077753</c:v>
                </c:pt>
                <c:pt idx="165">
                  <c:v>17063588.893226478</c:v>
                </c:pt>
                <c:pt idx="166">
                  <c:v>16731204.646527303</c:v>
                </c:pt>
                <c:pt idx="167">
                  <c:v>16407016.819815263</c:v>
                </c:pt>
                <c:pt idx="168">
                  <c:v>16091005.682732517</c:v>
                </c:pt>
                <c:pt idx="169">
                  <c:v>15782716.574898405</c:v>
                </c:pt>
                <c:pt idx="170">
                  <c:v>15482139.091170501</c:v>
                </c:pt>
                <c:pt idx="171">
                  <c:v>15188940.651168033</c:v>
                </c:pt>
                <c:pt idx="172">
                  <c:v>14902903.806416091</c:v>
                </c:pt>
                <c:pt idx="173">
                  <c:v>14623816.485044308</c:v>
                </c:pt>
                <c:pt idx="174">
                  <c:v>14351366.22552293</c:v>
                </c:pt>
                <c:pt idx="175">
                  <c:v>14085667.868055232</c:v>
                </c:pt>
                <c:pt idx="176">
                  <c:v>13826207.624499574</c:v>
                </c:pt>
                <c:pt idx="177">
                  <c:v>13572898.658041783</c:v>
                </c:pt>
                <c:pt idx="178">
                  <c:v>13325656.246895416</c:v>
                </c:pt>
                <c:pt idx="179">
                  <c:v>13084192.461285647</c:v>
                </c:pt>
                <c:pt idx="180">
                  <c:v>12848532.099486275</c:v>
                </c:pt>
                <c:pt idx="181">
                  <c:v>12618191.878845656</c:v>
                </c:pt>
                <c:pt idx="182">
                  <c:v>12393305.050157657</c:v>
                </c:pt>
                <c:pt idx="183">
                  <c:v>12173600.271868696</c:v>
                </c:pt>
                <c:pt idx="184">
                  <c:v>11959011.988641871</c:v>
                </c:pt>
                <c:pt idx="185">
                  <c:v>11749277.146112796</c:v>
                </c:pt>
                <c:pt idx="186">
                  <c:v>11544336.183686221</c:v>
                </c:pt>
                <c:pt idx="187">
                  <c:v>11344032.356267802</c:v>
                </c:pt>
                <c:pt idx="188">
                  <c:v>11148212.138602762</c:v>
                </c:pt>
                <c:pt idx="189">
                  <c:v>10956822.780384336</c:v>
                </c:pt>
                <c:pt idx="190">
                  <c:v>10769715.525719747</c:v>
                </c:pt>
                <c:pt idx="191">
                  <c:v>10586841.354519367</c:v>
                </c:pt>
                <c:pt idx="192">
                  <c:v>10407863.253413126</c:v>
                </c:pt>
                <c:pt idx="193">
                  <c:v>10232930.113857541</c:v>
                </c:pt>
                <c:pt idx="194">
                  <c:v>10061806.305163562</c:v>
                </c:pt>
                <c:pt idx="195">
                  <c:v>9894450.7356576398</c:v>
                </c:pt>
                <c:pt idx="196">
                  <c:v>9730728.4701097663</c:v>
                </c:pt>
                <c:pt idx="197">
                  <c:v>9570507.0133003183</c:v>
                </c:pt>
                <c:pt idx="198">
                  <c:v>9413750.2385182139</c:v>
                </c:pt>
                <c:pt idx="199">
                  <c:v>9260422.8206872549</c:v>
                </c:pt>
                <c:pt idx="200">
                  <c:v>9110210.3420025427</c:v>
                </c:pt>
                <c:pt idx="201">
                  <c:v>8963361.0411317367</c:v>
                </c:pt>
                <c:pt idx="202">
                  <c:v>8819471.473912077</c:v>
                </c:pt>
                <c:pt idx="203">
                  <c:v>8678697.9295381736</c:v>
                </c:pt>
                <c:pt idx="204">
                  <c:v>8540826.9129867777</c:v>
                </c:pt>
                <c:pt idx="205">
                  <c:v>8405831.4009292331</c:v>
                </c:pt>
                <c:pt idx="206">
                  <c:v>8273593.6556242928</c:v>
                </c:pt>
                <c:pt idx="207">
                  <c:v>8144179.7172773629</c:v>
                </c:pt>
                <c:pt idx="208">
                  <c:v>8017382.9061944764</c:v>
                </c:pt>
                <c:pt idx="209">
                  <c:v>7893180.2475205697</c:v>
                </c:pt>
                <c:pt idx="210">
                  <c:v>7771549.2479726458</c:v>
                </c:pt>
                <c:pt idx="211">
                  <c:v>7652288.2975083683</c:v>
                </c:pt>
                <c:pt idx="212">
                  <c:v>7535467.0572978342</c:v>
                </c:pt>
                <c:pt idx="213">
                  <c:v>7421065.2449810319</c:v>
                </c:pt>
                <c:pt idx="214">
                  <c:v>7308885.0735663204</c:v>
                </c:pt>
                <c:pt idx="215">
                  <c:v>7198997.4117621314</c:v>
                </c:pt>
                <c:pt idx="216">
                  <c:v>7091207.122907185</c:v>
                </c:pt>
                <c:pt idx="217">
                  <c:v>6985586.0559437126</c:v>
                </c:pt>
                <c:pt idx="218">
                  <c:v>6882117.4450260866</c:v>
                </c:pt>
                <c:pt idx="219">
                  <c:v>6780609.5002830978</c:v>
                </c:pt>
                <c:pt idx="220">
                  <c:v>6681047.6005522441</c:v>
                </c:pt>
                <c:pt idx="221">
                  <c:v>6583417.4113949277</c:v>
                </c:pt>
                <c:pt idx="222">
                  <c:v>6487704.8827250581</c:v>
                </c:pt>
                <c:pt idx="223">
                  <c:v>6393896.2464863518</c:v>
                </c:pt>
              </c:numCache>
            </c:numRef>
          </c:xVal>
          <c:yVal>
            <c:numRef>
              <c:f>'temp varying calcs'!$R$6:$R$229</c:f>
              <c:numCache>
                <c:formatCode>General</c:formatCode>
                <c:ptCount val="224"/>
                <c:pt idx="0">
                  <c:v>18.669247850325373</c:v>
                </c:pt>
                <c:pt idx="1">
                  <c:v>18.505963575849325</c:v>
                </c:pt>
                <c:pt idx="2">
                  <c:v>18.347002869004985</c:v>
                </c:pt>
                <c:pt idx="3">
                  <c:v>18.192349673907351</c:v>
                </c:pt>
                <c:pt idx="4">
                  <c:v>18.041954757493123</c:v>
                </c:pt>
                <c:pt idx="5">
                  <c:v>17.895773799919379</c:v>
                </c:pt>
                <c:pt idx="6">
                  <c:v>17.753752807252937</c:v>
                </c:pt>
                <c:pt idx="7">
                  <c:v>17.615834296275533</c:v>
                </c:pt>
                <c:pt idx="8">
                  <c:v>17.481958319706926</c:v>
                </c:pt>
                <c:pt idx="9">
                  <c:v>17.352061421718822</c:v>
                </c:pt>
                <c:pt idx="10">
                  <c:v>17.226078942943651</c:v>
                </c:pt>
                <c:pt idx="11">
                  <c:v>17.103950115204309</c:v>
                </c:pt>
                <c:pt idx="12">
                  <c:v>16.985606909208396</c:v>
                </c:pt>
                <c:pt idx="13">
                  <c:v>16.870981417193558</c:v>
                </c:pt>
                <c:pt idx="14">
                  <c:v>16.759999571135705</c:v>
                </c:pt>
                <c:pt idx="15">
                  <c:v>16.652593678307422</c:v>
                </c:pt>
                <c:pt idx="16">
                  <c:v>16.548680036403567</c:v>
                </c:pt>
                <c:pt idx="17">
                  <c:v>16.448173960583148</c:v>
                </c:pt>
                <c:pt idx="18">
                  <c:v>16.3509947293993</c:v>
                </c:pt>
                <c:pt idx="19">
                  <c:v>16.257058650194924</c:v>
                </c:pt>
                <c:pt idx="20">
                  <c:v>15.912169951122975</c:v>
                </c:pt>
                <c:pt idx="21">
                  <c:v>15.613216044547082</c:v>
                </c:pt>
                <c:pt idx="22">
                  <c:v>15.355406299831859</c:v>
                </c:pt>
                <c:pt idx="23">
                  <c:v>15.134022531602461</c:v>
                </c:pt>
                <c:pt idx="24">
                  <c:v>14.944723697956885</c:v>
                </c:pt>
                <c:pt idx="25">
                  <c:v>14.783588158416626</c:v>
                </c:pt>
                <c:pt idx="26">
                  <c:v>14.647155179201539</c:v>
                </c:pt>
                <c:pt idx="27">
                  <c:v>14.532323858154951</c:v>
                </c:pt>
                <c:pt idx="28">
                  <c:v>14.436332247162635</c:v>
                </c:pt>
                <c:pt idx="29">
                  <c:v>14.356754237436977</c:v>
                </c:pt>
                <c:pt idx="30">
                  <c:v>14.216128499944279</c:v>
                </c:pt>
                <c:pt idx="31">
                  <c:v>14.138223035363612</c:v>
                </c:pt>
                <c:pt idx="32">
                  <c:v>14.103559753652767</c:v>
                </c:pt>
                <c:pt idx="33">
                  <c:v>14.098627326406575</c:v>
                </c:pt>
                <c:pt idx="34">
                  <c:v>14.114419012813213</c:v>
                </c:pt>
                <c:pt idx="35">
                  <c:v>14.144897260969028</c:v>
                </c:pt>
                <c:pt idx="36">
                  <c:v>14.185727753925173</c:v>
                </c:pt>
                <c:pt idx="37">
                  <c:v>14.233130339695322</c:v>
                </c:pt>
                <c:pt idx="38">
                  <c:v>14.283177831971051</c:v>
                </c:pt>
                <c:pt idx="39">
                  <c:v>14.331929026811835</c:v>
                </c:pt>
                <c:pt idx="40">
                  <c:v>14.375920949446606</c:v>
                </c:pt>
                <c:pt idx="41">
                  <c:v>14.412815878356701</c:v>
                </c:pt>
                <c:pt idx="42">
                  <c:v>14.441833371979815</c:v>
                </c:pt>
                <c:pt idx="43">
                  <c:v>14.463475511513204</c:v>
                </c:pt>
                <c:pt idx="44">
                  <c:v>14.479167428201443</c:v>
                </c:pt>
                <c:pt idx="45">
                  <c:v>14.49070706330733</c:v>
                </c:pt>
                <c:pt idx="46">
                  <c:v>14.49986770043321</c:v>
                </c:pt>
                <c:pt idx="47">
                  <c:v>14.508045024536738</c:v>
                </c:pt>
                <c:pt idx="48">
                  <c:v>14.516104943330568</c:v>
                </c:pt>
                <c:pt idx="49">
                  <c:v>14.524462976460326</c:v>
                </c:pt>
                <c:pt idx="50">
                  <c:v>14.533167932585647</c:v>
                </c:pt>
                <c:pt idx="51">
                  <c:v>14.542093663176399</c:v>
                </c:pt>
                <c:pt idx="52">
                  <c:v>14.551045796440478</c:v>
                </c:pt>
                <c:pt idx="53">
                  <c:v>14.559827328777125</c:v>
                </c:pt>
                <c:pt idx="54">
                  <c:v>14.568299484338706</c:v>
                </c:pt>
                <c:pt idx="55">
                  <c:v>14.576354848443488</c:v>
                </c:pt>
                <c:pt idx="56">
                  <c:v>14.583933824069955</c:v>
                </c:pt>
                <c:pt idx="57">
                  <c:v>14.591003368551055</c:v>
                </c:pt>
                <c:pt idx="58">
                  <c:v>14.597549280058926</c:v>
                </c:pt>
                <c:pt idx="59">
                  <c:v>14.603585824765631</c:v>
                </c:pt>
                <c:pt idx="60">
                  <c:v>14.609107691870879</c:v>
                </c:pt>
                <c:pt idx="61">
                  <c:v>14.614124328009193</c:v>
                </c:pt>
                <c:pt idx="62">
                  <c:v>14.618628905738948</c:v>
                </c:pt>
                <c:pt idx="63">
                  <c:v>14.622621957065306</c:v>
                </c:pt>
                <c:pt idx="64">
                  <c:v>14.626085883127299</c:v>
                </c:pt>
                <c:pt idx="65">
                  <c:v>14.629024918038878</c:v>
                </c:pt>
                <c:pt idx="66">
                  <c:v>14.631433953367207</c:v>
                </c:pt>
                <c:pt idx="67">
                  <c:v>14.633300001112106</c:v>
                </c:pt>
                <c:pt idx="68">
                  <c:v>14.634614709267638</c:v>
                </c:pt>
                <c:pt idx="69">
                  <c:v>14.635370614582822</c:v>
                </c:pt>
                <c:pt idx="70">
                  <c:v>14.635556123167984</c:v>
                </c:pt>
                <c:pt idx="71">
                  <c:v>14.635176691239616</c:v>
                </c:pt>
                <c:pt idx="72">
                  <c:v>14.634230282878303</c:v>
                </c:pt>
                <c:pt idx="73">
                  <c:v>14.632710327895854</c:v>
                </c:pt>
                <c:pt idx="74">
                  <c:v>14.630612421568914</c:v>
                </c:pt>
                <c:pt idx="75">
                  <c:v>14.627930838401479</c:v>
                </c:pt>
                <c:pt idx="76">
                  <c:v>14.624654729014521</c:v>
                </c:pt>
                <c:pt idx="77">
                  <c:v>14.620796178951883</c:v>
                </c:pt>
                <c:pt idx="78">
                  <c:v>14.616350242269689</c:v>
                </c:pt>
                <c:pt idx="79">
                  <c:v>14.611317417398565</c:v>
                </c:pt>
                <c:pt idx="80">
                  <c:v>14.605697262763659</c:v>
                </c:pt>
                <c:pt idx="81">
                  <c:v>14.599481544009318</c:v>
                </c:pt>
                <c:pt idx="82">
                  <c:v>14.592673816366865</c:v>
                </c:pt>
                <c:pt idx="83">
                  <c:v>14.585260329174512</c:v>
                </c:pt>
                <c:pt idx="84">
                  <c:v>14.577256857597524</c:v>
                </c:pt>
                <c:pt idx="85">
                  <c:v>14.568658697909679</c:v>
                </c:pt>
                <c:pt idx="86">
                  <c:v>14.55946744604571</c:v>
                </c:pt>
                <c:pt idx="87">
                  <c:v>14.549677825770225</c:v>
                </c:pt>
                <c:pt idx="88">
                  <c:v>14.539296786308727</c:v>
                </c:pt>
                <c:pt idx="89">
                  <c:v>14.528317213228327</c:v>
                </c:pt>
                <c:pt idx="90">
                  <c:v>14.516746846569614</c:v>
                </c:pt>
                <c:pt idx="91">
                  <c:v>14.50457309188163</c:v>
                </c:pt>
                <c:pt idx="92">
                  <c:v>14.491815823627665</c:v>
                </c:pt>
                <c:pt idx="93">
                  <c:v>14.478470051708898</c:v>
                </c:pt>
                <c:pt idx="94">
                  <c:v>14.464542964032489</c:v>
                </c:pt>
                <c:pt idx="95">
                  <c:v>14.450033001428656</c:v>
                </c:pt>
                <c:pt idx="96">
                  <c:v>14.434945521644984</c:v>
                </c:pt>
                <c:pt idx="97">
                  <c:v>14.419284803259261</c:v>
                </c:pt>
                <c:pt idx="98">
                  <c:v>14.403055078888086</c:v>
                </c:pt>
                <c:pt idx="99">
                  <c:v>14.386257073244003</c:v>
                </c:pt>
                <c:pt idx="100">
                  <c:v>14.368890438242101</c:v>
                </c:pt>
                <c:pt idx="101">
                  <c:v>14.350971100257331</c:v>
                </c:pt>
                <c:pt idx="102">
                  <c:v>14.332503131091364</c:v>
                </c:pt>
                <c:pt idx="103">
                  <c:v>14.313491095323213</c:v>
                </c:pt>
                <c:pt idx="104">
                  <c:v>14.293937276668997</c:v>
                </c:pt>
                <c:pt idx="105">
                  <c:v>14.273851536708355</c:v>
                </c:pt>
                <c:pt idx="106">
                  <c:v>14.253234702326955</c:v>
                </c:pt>
                <c:pt idx="107">
                  <c:v>14.23209346320964</c:v>
                </c:pt>
                <c:pt idx="108">
                  <c:v>14.210435329764708</c:v>
                </c:pt>
                <c:pt idx="109">
                  <c:v>14.188264683984974</c:v>
                </c:pt>
                <c:pt idx="110">
                  <c:v>14.165580851568508</c:v>
                </c:pt>
                <c:pt idx="111">
                  <c:v>14.142400775155151</c:v>
                </c:pt>
                <c:pt idx="112">
                  <c:v>14.118732685915147</c:v>
                </c:pt>
                <c:pt idx="113">
                  <c:v>14.094581696680864</c:v>
                </c:pt>
                <c:pt idx="114">
                  <c:v>14.06995345471702</c:v>
                </c:pt>
                <c:pt idx="115">
                  <c:v>14.044856108946201</c:v>
                </c:pt>
                <c:pt idx="116">
                  <c:v>14.01929610265953</c:v>
                </c:pt>
                <c:pt idx="117">
                  <c:v>13.993280696238866</c:v>
                </c:pt>
                <c:pt idx="118">
                  <c:v>13.966817958837943</c:v>
                </c:pt>
                <c:pt idx="119">
                  <c:v>13.939914842006379</c:v>
                </c:pt>
                <c:pt idx="120">
                  <c:v>13.912578800643653</c:v>
                </c:pt>
                <c:pt idx="121">
                  <c:v>13.884816755328742</c:v>
                </c:pt>
                <c:pt idx="122">
                  <c:v>13.856625541227645</c:v>
                </c:pt>
                <c:pt idx="123">
                  <c:v>13.828030972910657</c:v>
                </c:pt>
                <c:pt idx="124">
                  <c:v>13.79903629115279</c:v>
                </c:pt>
                <c:pt idx="125">
                  <c:v>13.769649423852185</c:v>
                </c:pt>
                <c:pt idx="126">
                  <c:v>13.739878871632833</c:v>
                </c:pt>
                <c:pt idx="127">
                  <c:v>13.709732528515763</c:v>
                </c:pt>
                <c:pt idx="128">
                  <c:v>13.679219681805604</c:v>
                </c:pt>
                <c:pt idx="129">
                  <c:v>13.648342120373009</c:v>
                </c:pt>
                <c:pt idx="130">
                  <c:v>13.617113565370355</c:v>
                </c:pt>
                <c:pt idx="131">
                  <c:v>13.585539631914413</c:v>
                </c:pt>
                <c:pt idx="132">
                  <c:v>13.553627340523198</c:v>
                </c:pt>
                <c:pt idx="133">
                  <c:v>13.521385124920975</c:v>
                </c:pt>
                <c:pt idx="134">
                  <c:v>13.488818573822744</c:v>
                </c:pt>
                <c:pt idx="135">
                  <c:v>13.45593912868476</c:v>
                </c:pt>
                <c:pt idx="136">
                  <c:v>13.422742682837177</c:v>
                </c:pt>
                <c:pt idx="137">
                  <c:v>13.389251766978122</c:v>
                </c:pt>
                <c:pt idx="138">
                  <c:v>13.355471933059938</c:v>
                </c:pt>
                <c:pt idx="139">
                  <c:v>13.321410154207898</c:v>
                </c:pt>
                <c:pt idx="140">
                  <c:v>13.287074833310305</c:v>
                </c:pt>
                <c:pt idx="141">
                  <c:v>13.252472295829838</c:v>
                </c:pt>
                <c:pt idx="142">
                  <c:v>13.217608724091358</c:v>
                </c:pt>
                <c:pt idx="143">
                  <c:v>13.182492646020293</c:v>
                </c:pt>
                <c:pt idx="144">
                  <c:v>13.147133895746366</c:v>
                </c:pt>
                <c:pt idx="145">
                  <c:v>13.111536563160886</c:v>
                </c:pt>
                <c:pt idx="146">
                  <c:v>13.07570982340223</c:v>
                </c:pt>
                <c:pt idx="147">
                  <c:v>13.039661408798384</c:v>
                </c:pt>
                <c:pt idx="148">
                  <c:v>13.003396066369385</c:v>
                </c:pt>
                <c:pt idx="149">
                  <c:v>12.966925184741992</c:v>
                </c:pt>
                <c:pt idx="150">
                  <c:v>12.93025207021687</c:v>
                </c:pt>
                <c:pt idx="151">
                  <c:v>12.893384450568037</c:v>
                </c:pt>
                <c:pt idx="152">
                  <c:v>12.856332954740362</c:v>
                </c:pt>
                <c:pt idx="153">
                  <c:v>12.819099440599818</c:v>
                </c:pt>
                <c:pt idx="154">
                  <c:v>12.781693843717527</c:v>
                </c:pt>
                <c:pt idx="155">
                  <c:v>12.744113549952734</c:v>
                </c:pt>
                <c:pt idx="156">
                  <c:v>12.706375881116657</c:v>
                </c:pt>
                <c:pt idx="157">
                  <c:v>12.668490024984273</c:v>
                </c:pt>
                <c:pt idx="158">
                  <c:v>12.630459297134891</c:v>
                </c:pt>
                <c:pt idx="159">
                  <c:v>12.592289222952861</c:v>
                </c:pt>
                <c:pt idx="160">
                  <c:v>12.553986796977163</c:v>
                </c:pt>
                <c:pt idx="161">
                  <c:v>12.515557553417208</c:v>
                </c:pt>
                <c:pt idx="162">
                  <c:v>12.477009234126786</c:v>
                </c:pt>
                <c:pt idx="163">
                  <c:v>12.438345170950738</c:v>
                </c:pt>
                <c:pt idx="164">
                  <c:v>12.39957458547911</c:v>
                </c:pt>
                <c:pt idx="165">
                  <c:v>12.360701548344197</c:v>
                </c:pt>
                <c:pt idx="166">
                  <c:v>12.321733809138911</c:v>
                </c:pt>
                <c:pt idx="167">
                  <c:v>12.282673268141313</c:v>
                </c:pt>
                <c:pt idx="168">
                  <c:v>12.243529134297136</c:v>
                </c:pt>
                <c:pt idx="169">
                  <c:v>12.204305528630092</c:v>
                </c:pt>
                <c:pt idx="170">
                  <c:v>12.165009453705624</c:v>
                </c:pt>
                <c:pt idx="171">
                  <c:v>12.125645760585829</c:v>
                </c:pt>
                <c:pt idx="172">
                  <c:v>12.086217822210067</c:v>
                </c:pt>
                <c:pt idx="173">
                  <c:v>12.046733420700591</c:v>
                </c:pt>
                <c:pt idx="174">
                  <c:v>12.007195234276637</c:v>
                </c:pt>
                <c:pt idx="175">
                  <c:v>11.967610967723951</c:v>
                </c:pt>
                <c:pt idx="176">
                  <c:v>11.927986302638386</c:v>
                </c:pt>
                <c:pt idx="177">
                  <c:v>11.888320942777508</c:v>
                </c:pt>
                <c:pt idx="178">
                  <c:v>11.848625591410554</c:v>
                </c:pt>
                <c:pt idx="179">
                  <c:v>11.808902960806199</c:v>
                </c:pt>
                <c:pt idx="180">
                  <c:v>11.769157850748893</c:v>
                </c:pt>
                <c:pt idx="181">
                  <c:v>11.729391609514844</c:v>
                </c:pt>
                <c:pt idx="182">
                  <c:v>11.689614131829599</c:v>
                </c:pt>
                <c:pt idx="183">
                  <c:v>11.649825960774443</c:v>
                </c:pt>
                <c:pt idx="184">
                  <c:v>11.610024622298928</c:v>
                </c:pt>
                <c:pt idx="185">
                  <c:v>11.570228267005467</c:v>
                </c:pt>
                <c:pt idx="186">
                  <c:v>11.530434429443712</c:v>
                </c:pt>
                <c:pt idx="187">
                  <c:v>11.490648761919051</c:v>
                </c:pt>
                <c:pt idx="188">
                  <c:v>11.450876923458225</c:v>
                </c:pt>
                <c:pt idx="189">
                  <c:v>11.411118657576228</c:v>
                </c:pt>
                <c:pt idx="190">
                  <c:v>11.371381828794192</c:v>
                </c:pt>
                <c:pt idx="191">
                  <c:v>11.331668381961066</c:v>
                </c:pt>
                <c:pt idx="192">
                  <c:v>11.291980473593599</c:v>
                </c:pt>
                <c:pt idx="193">
                  <c:v>11.252323582120809</c:v>
                </c:pt>
                <c:pt idx="194">
                  <c:v>11.212698343456298</c:v>
                </c:pt>
                <c:pt idx="195">
                  <c:v>11.173113307105908</c:v>
                </c:pt>
                <c:pt idx="196">
                  <c:v>11.13356758643069</c:v>
                </c:pt>
                <c:pt idx="197">
                  <c:v>11.094064695045271</c:v>
                </c:pt>
                <c:pt idx="198">
                  <c:v>11.054610996778669</c:v>
                </c:pt>
                <c:pt idx="199">
                  <c:v>11.015208464123857</c:v>
                </c:pt>
                <c:pt idx="200">
                  <c:v>10.975854947985793</c:v>
                </c:pt>
                <c:pt idx="201">
                  <c:v>10.936560944904285</c:v>
                </c:pt>
                <c:pt idx="202">
                  <c:v>10.897325875216834</c:v>
                </c:pt>
                <c:pt idx="203">
                  <c:v>10.85815300818888</c:v>
                </c:pt>
                <c:pt idx="204">
                  <c:v>10.819045256279251</c:v>
                </c:pt>
                <c:pt idx="205">
                  <c:v>10.780004617447082</c:v>
                </c:pt>
                <c:pt idx="206">
                  <c:v>10.741032461346775</c:v>
                </c:pt>
                <c:pt idx="207">
                  <c:v>10.702135804931935</c:v>
                </c:pt>
                <c:pt idx="208">
                  <c:v>10.663313204823616</c:v>
                </c:pt>
                <c:pt idx="209">
                  <c:v>10.624568864977501</c:v>
                </c:pt>
                <c:pt idx="210">
                  <c:v>10.585902603454166</c:v>
                </c:pt>
                <c:pt idx="211">
                  <c:v>10.547321775444647</c:v>
                </c:pt>
                <c:pt idx="212">
                  <c:v>10.508822442050979</c:v>
                </c:pt>
                <c:pt idx="213">
                  <c:v>10.470413197748421</c:v>
                </c:pt>
                <c:pt idx="214">
                  <c:v>10.432090455926426</c:v>
                </c:pt>
                <c:pt idx="215">
                  <c:v>10.393859047422666</c:v>
                </c:pt>
                <c:pt idx="216">
                  <c:v>10.355719786137637</c:v>
                </c:pt>
                <c:pt idx="217">
                  <c:v>10.317677504570378</c:v>
                </c:pt>
                <c:pt idx="218">
                  <c:v>10.279732042338335</c:v>
                </c:pt>
                <c:pt idx="219">
                  <c:v>10.241884234094369</c:v>
                </c:pt>
                <c:pt idx="220">
                  <c:v>10.204138316050063</c:v>
                </c:pt>
                <c:pt idx="221">
                  <c:v>10.166494142201406</c:v>
                </c:pt>
                <c:pt idx="222">
                  <c:v>10.12895375799941</c:v>
                </c:pt>
                <c:pt idx="223">
                  <c:v>10.091519209056447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4E-4CDC-8E3F-66B7F1F10979}"/>
            </c:ext>
          </c:extLst>
        </c:ser>
        <c:ser>
          <c:idx val="1"/>
          <c:order val="1"/>
          <c:tx>
            <c:strRef>
              <c:f>'temp varying calcs'!$S$5</c:f>
              <c:strCache>
                <c:ptCount val="1"/>
                <c:pt idx="0">
                  <c:v>Nu (Correlation)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'temp varying calcs'!$Q$6:$Q$229</c:f>
              <c:numCache>
                <c:formatCode>0.000E+00</c:formatCode>
                <c:ptCount val="224"/>
                <c:pt idx="0">
                  <c:v>886472386.66823876</c:v>
                </c:pt>
                <c:pt idx="1">
                  <c:v>883409226.22244787</c:v>
                </c:pt>
                <c:pt idx="2">
                  <c:v>880399699.32191145</c:v>
                </c:pt>
                <c:pt idx="3">
                  <c:v>877423933.58255732</c:v>
                </c:pt>
                <c:pt idx="4">
                  <c:v>874479077.10881257</c:v>
                </c:pt>
                <c:pt idx="5">
                  <c:v>871565843.80996633</c:v>
                </c:pt>
                <c:pt idx="6">
                  <c:v>868683175.75396132</c:v>
                </c:pt>
                <c:pt idx="7">
                  <c:v>865829142.58067381</c:v>
                </c:pt>
                <c:pt idx="8">
                  <c:v>863003590.44020498</c:v>
                </c:pt>
                <c:pt idx="9">
                  <c:v>860205489.09808588</c:v>
                </c:pt>
                <c:pt idx="10">
                  <c:v>857434693.95021915</c:v>
                </c:pt>
                <c:pt idx="11">
                  <c:v>854690187.17462528</c:v>
                </c:pt>
                <c:pt idx="12">
                  <c:v>851970959.43336415</c:v>
                </c:pt>
                <c:pt idx="13">
                  <c:v>849276009.67788899</c:v>
                </c:pt>
                <c:pt idx="14">
                  <c:v>846605215.25397909</c:v>
                </c:pt>
                <c:pt idx="15">
                  <c:v>843957586.33567894</c:v>
                </c:pt>
                <c:pt idx="16">
                  <c:v>841333008.05832326</c:v>
                </c:pt>
                <c:pt idx="17">
                  <c:v>838730501.39931846</c:v>
                </c:pt>
                <c:pt idx="18">
                  <c:v>836148230.87795806</c:v>
                </c:pt>
                <c:pt idx="19">
                  <c:v>833587824.51298022</c:v>
                </c:pt>
                <c:pt idx="20">
                  <c:v>823537064.87014592</c:v>
                </c:pt>
                <c:pt idx="21">
                  <c:v>813773855.78327692</c:v>
                </c:pt>
                <c:pt idx="22">
                  <c:v>804267679.38453388</c:v>
                </c:pt>
                <c:pt idx="23">
                  <c:v>794989725.96193385</c:v>
                </c:pt>
                <c:pt idx="24">
                  <c:v>785915313.2037456</c:v>
                </c:pt>
                <c:pt idx="25">
                  <c:v>777024562.91530502</c:v>
                </c:pt>
                <c:pt idx="26">
                  <c:v>768298116.90990889</c:v>
                </c:pt>
                <c:pt idx="27">
                  <c:v>759720385.47251964</c:v>
                </c:pt>
                <c:pt idx="28">
                  <c:v>751277797.31603742</c:v>
                </c:pt>
                <c:pt idx="29">
                  <c:v>742959542.86202693</c:v>
                </c:pt>
                <c:pt idx="30">
                  <c:v>722640124.282794</c:v>
                </c:pt>
                <c:pt idx="31">
                  <c:v>702910551.42968822</c:v>
                </c:pt>
                <c:pt idx="32">
                  <c:v>683684553.72188628</c:v>
                </c:pt>
                <c:pt idx="33">
                  <c:v>664906777.60597813</c:v>
                </c:pt>
                <c:pt idx="34">
                  <c:v>646534851.67451012</c:v>
                </c:pt>
                <c:pt idx="35">
                  <c:v>628544469.22883332</c:v>
                </c:pt>
                <c:pt idx="36">
                  <c:v>610914996.19714546</c:v>
                </c:pt>
                <c:pt idx="37">
                  <c:v>593634297.40890563</c:v>
                </c:pt>
                <c:pt idx="38">
                  <c:v>576693184.37343144</c:v>
                </c:pt>
                <c:pt idx="39">
                  <c:v>560090833.4421072</c:v>
                </c:pt>
                <c:pt idx="40">
                  <c:v>543829352.88350511</c:v>
                </c:pt>
                <c:pt idx="41">
                  <c:v>527911506.28365308</c:v>
                </c:pt>
                <c:pt idx="42">
                  <c:v>512344665.43192255</c:v>
                </c:pt>
                <c:pt idx="43">
                  <c:v>497133149.93135232</c:v>
                </c:pt>
                <c:pt idx="44">
                  <c:v>482280351.06868058</c:v>
                </c:pt>
                <c:pt idx="45">
                  <c:v>467788105.98905867</c:v>
                </c:pt>
                <c:pt idx="46">
                  <c:v>453654862.4784537</c:v>
                </c:pt>
                <c:pt idx="47">
                  <c:v>439877759.20422018</c:v>
                </c:pt>
                <c:pt idx="48">
                  <c:v>426452075.80142242</c:v>
                </c:pt>
                <c:pt idx="49">
                  <c:v>413374370.59778577</c:v>
                </c:pt>
                <c:pt idx="50">
                  <c:v>400639381.51453048</c:v>
                </c:pt>
                <c:pt idx="51">
                  <c:v>388241901.63127381</c:v>
                </c:pt>
                <c:pt idx="52">
                  <c:v>376177910.73360467</c:v>
                </c:pt>
                <c:pt idx="53">
                  <c:v>364441058.78123271</c:v>
                </c:pt>
                <c:pt idx="54">
                  <c:v>353028417.24517578</c:v>
                </c:pt>
                <c:pt idx="55">
                  <c:v>341934150.10353601</c:v>
                </c:pt>
                <c:pt idx="56">
                  <c:v>331154051.997105</c:v>
                </c:pt>
                <c:pt idx="57">
                  <c:v>320682749.56802791</c:v>
                </c:pt>
                <c:pt idx="58">
                  <c:v>310514830.20046526</c:v>
                </c:pt>
                <c:pt idx="59">
                  <c:v>300646375.48769003</c:v>
                </c:pt>
                <c:pt idx="60">
                  <c:v>291070293.4507575</c:v>
                </c:pt>
                <c:pt idx="61">
                  <c:v>281782522.40906143</c:v>
                </c:pt>
                <c:pt idx="62">
                  <c:v>272776422.06202966</c:v>
                </c:pt>
                <c:pt idx="63">
                  <c:v>264046813.62062809</c:v>
                </c:pt>
                <c:pt idx="64">
                  <c:v>255587510.36814025</c:v>
                </c:pt>
                <c:pt idx="65">
                  <c:v>247392788.92382199</c:v>
                </c:pt>
                <c:pt idx="66">
                  <c:v>239456900.60980141</c:v>
                </c:pt>
                <c:pt idx="67">
                  <c:v>231773635.00927243</c:v>
                </c:pt>
                <c:pt idx="68">
                  <c:v>224336803.33511004</c:v>
                </c:pt>
                <c:pt idx="69">
                  <c:v>217140671.80514437</c:v>
                </c:pt>
                <c:pt idx="70">
                  <c:v>210178672.03212699</c:v>
                </c:pt>
                <c:pt idx="71">
                  <c:v>203444720.67322138</c:v>
                </c:pt>
                <c:pt idx="72">
                  <c:v>196933589.36663702</c:v>
                </c:pt>
                <c:pt idx="73">
                  <c:v>190638066.77342579</c:v>
                </c:pt>
                <c:pt idx="74">
                  <c:v>184553035.16158727</c:v>
                </c:pt>
                <c:pt idx="75">
                  <c:v>178671863.1890302</c:v>
                </c:pt>
                <c:pt idx="76">
                  <c:v>172988799.50849146</c:v>
                </c:pt>
                <c:pt idx="77">
                  <c:v>167498172.24328357</c:v>
                </c:pt>
                <c:pt idx="78">
                  <c:v>162194035.16274184</c:v>
                </c:pt>
                <c:pt idx="79">
                  <c:v>157070911.5048281</c:v>
                </c:pt>
                <c:pt idx="80">
                  <c:v>152123072.36795539</c:v>
                </c:pt>
                <c:pt idx="81">
                  <c:v>147344573.72774535</c:v>
                </c:pt>
                <c:pt idx="82">
                  <c:v>142730621.10160828</c:v>
                </c:pt>
                <c:pt idx="83">
                  <c:v>138275191.78285673</c:v>
                </c:pt>
                <c:pt idx="84">
                  <c:v>133974042.92187172</c:v>
                </c:pt>
                <c:pt idx="85">
                  <c:v>129821418.7807859</c:v>
                </c:pt>
                <c:pt idx="86">
                  <c:v>125812359.73843277</c:v>
                </c:pt>
                <c:pt idx="87">
                  <c:v>121942037.48362345</c:v>
                </c:pt>
                <c:pt idx="88">
                  <c:v>118206051.61162327</c:v>
                </c:pt>
                <c:pt idx="89">
                  <c:v>114599236.95865078</c:v>
                </c:pt>
                <c:pt idx="90">
                  <c:v>111117745.45605396</c:v>
                </c:pt>
                <c:pt idx="91">
                  <c:v>107756412.58275591</c:v>
                </c:pt>
                <c:pt idx="92">
                  <c:v>104511916.49122119</c:v>
                </c:pt>
                <c:pt idx="93">
                  <c:v>101379648.02436262</c:v>
                </c:pt>
                <c:pt idx="94">
                  <c:v>98355427.973165289</c:v>
                </c:pt>
                <c:pt idx="95">
                  <c:v>95436000.666281924</c:v>
                </c:pt>
                <c:pt idx="96">
                  <c:v>92616911.706293389</c:v>
                </c:pt>
                <c:pt idx="97">
                  <c:v>89894886.16217275</c:v>
                </c:pt>
                <c:pt idx="98">
                  <c:v>87266745.699000448</c:v>
                </c:pt>
                <c:pt idx="99">
                  <c:v>84728435.290558577</c:v>
                </c:pt>
                <c:pt idx="100">
                  <c:v>82277016.029174805</c:v>
                </c:pt>
                <c:pt idx="101">
                  <c:v>79909169.360860139</c:v>
                </c:pt>
                <c:pt idx="102">
                  <c:v>77622158.448646665</c:v>
                </c:pt>
                <c:pt idx="103">
                  <c:v>75412878.095426396</c:v>
                </c:pt>
                <c:pt idx="104">
                  <c:v>73278337.072984949</c:v>
                </c:pt>
                <c:pt idx="105">
                  <c:v>71215874.012954026</c:v>
                </c:pt>
                <c:pt idx="106">
                  <c:v>69222919.979340762</c:v>
                </c:pt>
                <c:pt idx="107">
                  <c:v>67296783.269485369</c:v>
                </c:pt>
                <c:pt idx="108">
                  <c:v>65435081.975998074</c:v>
                </c:pt>
                <c:pt idx="109">
                  <c:v>63635312.261108577</c:v>
                </c:pt>
                <c:pt idx="110">
                  <c:v>61895469.857311949</c:v>
                </c:pt>
                <c:pt idx="111">
                  <c:v>60213017.576770343</c:v>
                </c:pt>
                <c:pt idx="112">
                  <c:v>58586108.46496889</c:v>
                </c:pt>
                <c:pt idx="113">
                  <c:v>57012763.007630363</c:v>
                </c:pt>
                <c:pt idx="114">
                  <c:v>55490691.052581944</c:v>
                </c:pt>
                <c:pt idx="115">
                  <c:v>54018257.234561056</c:v>
                </c:pt>
                <c:pt idx="116">
                  <c:v>52593510.081221648</c:v>
                </c:pt>
                <c:pt idx="117">
                  <c:v>51214754.798003063</c:v>
                </c:pt>
                <c:pt idx="118">
                  <c:v>49880537.503261581</c:v>
                </c:pt>
                <c:pt idx="119">
                  <c:v>48588742.726266414</c:v>
                </c:pt>
                <c:pt idx="120">
                  <c:v>47338392.027604535</c:v>
                </c:pt>
                <c:pt idx="121">
                  <c:v>46127495.702954561</c:v>
                </c:pt>
                <c:pt idx="122">
                  <c:v>44954826.538292125</c:v>
                </c:pt>
                <c:pt idx="123">
                  <c:v>43819198.263568208</c:v>
                </c:pt>
                <c:pt idx="124">
                  <c:v>42718966.184470996</c:v>
                </c:pt>
                <c:pt idx="125">
                  <c:v>41653041.339424878</c:v>
                </c:pt>
                <c:pt idx="126">
                  <c:v>40620047.335858159</c:v>
                </c:pt>
                <c:pt idx="127">
                  <c:v>39618978.698052295</c:v>
                </c:pt>
                <c:pt idx="128">
                  <c:v>38648705.466789916</c:v>
                </c:pt>
                <c:pt idx="129">
                  <c:v>37707981.689405248</c:v>
                </c:pt>
                <c:pt idx="130">
                  <c:v>36795761.390967786</c:v>
                </c:pt>
                <c:pt idx="131">
                  <c:v>35911187.552186392</c:v>
                </c:pt>
                <c:pt idx="132">
                  <c:v>35053280.81011381</c:v>
                </c:pt>
                <c:pt idx="133">
                  <c:v>34220947.13146919</c:v>
                </c:pt>
                <c:pt idx="134">
                  <c:v>33413426.268649772</c:v>
                </c:pt>
                <c:pt idx="135">
                  <c:v>32629837.203800563</c:v>
                </c:pt>
                <c:pt idx="136">
                  <c:v>31869329.201257713</c:v>
                </c:pt>
                <c:pt idx="137">
                  <c:v>31131080.609086707</c:v>
                </c:pt>
                <c:pt idx="138">
                  <c:v>30414438.581222795</c:v>
                </c:pt>
                <c:pt idx="139">
                  <c:v>29718631.809614867</c:v>
                </c:pt>
                <c:pt idx="140">
                  <c:v>29042776.977230504</c:v>
                </c:pt>
                <c:pt idx="141">
                  <c:v>28386431.02873363</c:v>
                </c:pt>
                <c:pt idx="142">
                  <c:v>27748758.074243806</c:v>
                </c:pt>
                <c:pt idx="143">
                  <c:v>27129352.404912286</c:v>
                </c:pt>
                <c:pt idx="144">
                  <c:v>26527289.567653898</c:v>
                </c:pt>
                <c:pt idx="145">
                  <c:v>25942202.130360246</c:v>
                </c:pt>
                <c:pt idx="146">
                  <c:v>25373472.868681546</c:v>
                </c:pt>
                <c:pt idx="147">
                  <c:v>24820633.314808886</c:v>
                </c:pt>
                <c:pt idx="148">
                  <c:v>24283101.582448445</c:v>
                </c:pt>
                <c:pt idx="149">
                  <c:v>23760314.195269261</c:v>
                </c:pt>
                <c:pt idx="150">
                  <c:v>23251850.854474839</c:v>
                </c:pt>
                <c:pt idx="151">
                  <c:v>22757303.865129456</c:v>
                </c:pt>
                <c:pt idx="152">
                  <c:v>22276030.936795205</c:v>
                </c:pt>
                <c:pt idx="153">
                  <c:v>21807776.836584736</c:v>
                </c:pt>
                <c:pt idx="154">
                  <c:v>21352172.013597429</c:v>
                </c:pt>
                <c:pt idx="155">
                  <c:v>20908616.995397516</c:v>
                </c:pt>
                <c:pt idx="156">
                  <c:v>20476888.647266462</c:v>
                </c:pt>
                <c:pt idx="157">
                  <c:v>20056532.947355174</c:v>
                </c:pt>
                <c:pt idx="158">
                  <c:v>19647226.690458808</c:v>
                </c:pt>
                <c:pt idx="159">
                  <c:v>19248655.810624212</c:v>
                </c:pt>
                <c:pt idx="160">
                  <c:v>18860399.253504917</c:v>
                </c:pt>
                <c:pt idx="161">
                  <c:v>18482162.83432069</c:v>
                </c:pt>
                <c:pt idx="162">
                  <c:v>18113660.466657933</c:v>
                </c:pt>
                <c:pt idx="163">
                  <c:v>17754613.880439669</c:v>
                </c:pt>
                <c:pt idx="164">
                  <c:v>17404639.812077753</c:v>
                </c:pt>
                <c:pt idx="165">
                  <c:v>17063588.893226478</c:v>
                </c:pt>
                <c:pt idx="166">
                  <c:v>16731204.646527303</c:v>
                </c:pt>
                <c:pt idx="167">
                  <c:v>16407016.819815263</c:v>
                </c:pt>
                <c:pt idx="168">
                  <c:v>16091005.682732517</c:v>
                </c:pt>
                <c:pt idx="169">
                  <c:v>15782716.574898405</c:v>
                </c:pt>
                <c:pt idx="170">
                  <c:v>15482139.091170501</c:v>
                </c:pt>
                <c:pt idx="171">
                  <c:v>15188940.651168033</c:v>
                </c:pt>
                <c:pt idx="172">
                  <c:v>14902903.806416091</c:v>
                </c:pt>
                <c:pt idx="173">
                  <c:v>14623816.485044308</c:v>
                </c:pt>
                <c:pt idx="174">
                  <c:v>14351366.22552293</c:v>
                </c:pt>
                <c:pt idx="175">
                  <c:v>14085667.868055232</c:v>
                </c:pt>
                <c:pt idx="176">
                  <c:v>13826207.624499574</c:v>
                </c:pt>
                <c:pt idx="177">
                  <c:v>13572898.658041783</c:v>
                </c:pt>
                <c:pt idx="178">
                  <c:v>13325656.246895416</c:v>
                </c:pt>
                <c:pt idx="179">
                  <c:v>13084192.461285647</c:v>
                </c:pt>
                <c:pt idx="180">
                  <c:v>12848532.099486275</c:v>
                </c:pt>
                <c:pt idx="181">
                  <c:v>12618191.878845656</c:v>
                </c:pt>
                <c:pt idx="182">
                  <c:v>12393305.050157657</c:v>
                </c:pt>
                <c:pt idx="183">
                  <c:v>12173600.271868696</c:v>
                </c:pt>
                <c:pt idx="184">
                  <c:v>11959011.988641871</c:v>
                </c:pt>
                <c:pt idx="185">
                  <c:v>11749277.146112796</c:v>
                </c:pt>
                <c:pt idx="186">
                  <c:v>11544336.183686221</c:v>
                </c:pt>
                <c:pt idx="187">
                  <c:v>11344032.356267802</c:v>
                </c:pt>
                <c:pt idx="188">
                  <c:v>11148212.138602762</c:v>
                </c:pt>
                <c:pt idx="189">
                  <c:v>10956822.780384336</c:v>
                </c:pt>
                <c:pt idx="190">
                  <c:v>10769715.525719747</c:v>
                </c:pt>
                <c:pt idx="191">
                  <c:v>10586841.354519367</c:v>
                </c:pt>
                <c:pt idx="192">
                  <c:v>10407863.253413126</c:v>
                </c:pt>
                <c:pt idx="193">
                  <c:v>10232930.113857541</c:v>
                </c:pt>
                <c:pt idx="194">
                  <c:v>10061806.305163562</c:v>
                </c:pt>
                <c:pt idx="195">
                  <c:v>9894450.7356576398</c:v>
                </c:pt>
                <c:pt idx="196">
                  <c:v>9730728.4701097663</c:v>
                </c:pt>
                <c:pt idx="197">
                  <c:v>9570507.0133003183</c:v>
                </c:pt>
                <c:pt idx="198">
                  <c:v>9413750.2385182139</c:v>
                </c:pt>
                <c:pt idx="199">
                  <c:v>9260422.8206872549</c:v>
                </c:pt>
                <c:pt idx="200">
                  <c:v>9110210.3420025427</c:v>
                </c:pt>
                <c:pt idx="201">
                  <c:v>8963361.0411317367</c:v>
                </c:pt>
                <c:pt idx="202">
                  <c:v>8819471.473912077</c:v>
                </c:pt>
                <c:pt idx="203">
                  <c:v>8678697.9295381736</c:v>
                </c:pt>
                <c:pt idx="204">
                  <c:v>8540826.9129867777</c:v>
                </c:pt>
                <c:pt idx="205">
                  <c:v>8405831.4009292331</c:v>
                </c:pt>
                <c:pt idx="206">
                  <c:v>8273593.6556242928</c:v>
                </c:pt>
                <c:pt idx="207">
                  <c:v>8144179.7172773629</c:v>
                </c:pt>
                <c:pt idx="208">
                  <c:v>8017382.9061944764</c:v>
                </c:pt>
                <c:pt idx="209">
                  <c:v>7893180.2475205697</c:v>
                </c:pt>
                <c:pt idx="210">
                  <c:v>7771549.2479726458</c:v>
                </c:pt>
                <c:pt idx="211">
                  <c:v>7652288.2975083683</c:v>
                </c:pt>
                <c:pt idx="212">
                  <c:v>7535467.0572978342</c:v>
                </c:pt>
                <c:pt idx="213">
                  <c:v>7421065.2449810319</c:v>
                </c:pt>
                <c:pt idx="214">
                  <c:v>7308885.0735663204</c:v>
                </c:pt>
                <c:pt idx="215">
                  <c:v>7198997.4117621314</c:v>
                </c:pt>
                <c:pt idx="216">
                  <c:v>7091207.122907185</c:v>
                </c:pt>
                <c:pt idx="217">
                  <c:v>6985586.0559437126</c:v>
                </c:pt>
                <c:pt idx="218">
                  <c:v>6882117.4450260866</c:v>
                </c:pt>
                <c:pt idx="219">
                  <c:v>6780609.5002830978</c:v>
                </c:pt>
                <c:pt idx="220">
                  <c:v>6681047.6005522441</c:v>
                </c:pt>
                <c:pt idx="221">
                  <c:v>6583417.4113949277</c:v>
                </c:pt>
                <c:pt idx="222">
                  <c:v>6487704.8827250581</c:v>
                </c:pt>
                <c:pt idx="223">
                  <c:v>6393896.2464863518</c:v>
                </c:pt>
              </c:numCache>
            </c:numRef>
          </c:xVal>
          <c:yVal>
            <c:numRef>
              <c:f>'temp varying calcs'!$S$6:$S$229</c:f>
              <c:numCache>
                <c:formatCode>General</c:formatCode>
                <c:ptCount val="224"/>
                <c:pt idx="0">
                  <c:v>96.97786493460255</c:v>
                </c:pt>
                <c:pt idx="1">
                  <c:v>96.898314042416729</c:v>
                </c:pt>
                <c:pt idx="2">
                  <c:v>96.819954227460286</c:v>
                </c:pt>
                <c:pt idx="3">
                  <c:v>96.742275653002253</c:v>
                </c:pt>
                <c:pt idx="4">
                  <c:v>96.665209170130439</c:v>
                </c:pt>
                <c:pt idx="5">
                  <c:v>96.588778539709793</c:v>
                </c:pt>
                <c:pt idx="6">
                  <c:v>96.512961044616816</c:v>
                </c:pt>
                <c:pt idx="7">
                  <c:v>96.437710654151743</c:v>
                </c:pt>
                <c:pt idx="8">
                  <c:v>96.3630278445671</c:v>
                </c:pt>
                <c:pt idx="9">
                  <c:v>96.288889800256882</c:v>
                </c:pt>
                <c:pt idx="10">
                  <c:v>96.215296988220231</c:v>
                </c:pt>
                <c:pt idx="11">
                  <c:v>96.14222655903329</c:v>
                </c:pt>
                <c:pt idx="12">
                  <c:v>96.069655627617351</c:v>
                </c:pt>
                <c:pt idx="13">
                  <c:v>95.997561272687491</c:v>
                </c:pt>
                <c:pt idx="14">
                  <c:v>95.925943900643617</c:v>
                </c:pt>
                <c:pt idx="15">
                  <c:v>95.85478055154671</c:v>
                </c:pt>
                <c:pt idx="16">
                  <c:v>95.784071616234655</c:v>
                </c:pt>
                <c:pt idx="17">
                  <c:v>95.713794094618748</c:v>
                </c:pt>
                <c:pt idx="18">
                  <c:v>95.643901534498923</c:v>
                </c:pt>
                <c:pt idx="19">
                  <c:v>95.574441095655345</c:v>
                </c:pt>
                <c:pt idx="20">
                  <c:v>95.300224287144857</c:v>
                </c:pt>
                <c:pt idx="21">
                  <c:v>95.0314457489483</c:v>
                </c:pt>
                <c:pt idx="22">
                  <c:v>94.767417007221127</c:v>
                </c:pt>
                <c:pt idx="23">
                  <c:v>94.507468797365618</c:v>
                </c:pt>
                <c:pt idx="24">
                  <c:v>94.251022056493511</c:v>
                </c:pt>
                <c:pt idx="25">
                  <c:v>93.997612425003098</c:v>
                </c:pt>
                <c:pt idx="26">
                  <c:v>93.746772426126057</c:v>
                </c:pt>
                <c:pt idx="27">
                  <c:v>93.498126618188991</c:v>
                </c:pt>
                <c:pt idx="28">
                  <c:v>93.251344718799388</c:v>
                </c:pt>
                <c:pt idx="29">
                  <c:v>93.00616595501144</c:v>
                </c:pt>
                <c:pt idx="30">
                  <c:v>92.398530587728573</c:v>
                </c:pt>
                <c:pt idx="31">
                  <c:v>91.796224257181336</c:v>
                </c:pt>
                <c:pt idx="32">
                  <c:v>91.197048729877864</c:v>
                </c:pt>
                <c:pt idx="33">
                  <c:v>90.599600608163087</c:v>
                </c:pt>
                <c:pt idx="34">
                  <c:v>90.002775120098448</c:v>
                </c:pt>
                <c:pt idx="35">
                  <c:v>89.405973274569121</c:v>
                </c:pt>
                <c:pt idx="36">
                  <c:v>88.808666827159939</c:v>
                </c:pt>
                <c:pt idx="37">
                  <c:v>88.210576716881619</c:v>
                </c:pt>
                <c:pt idx="38">
                  <c:v>87.611503439894008</c:v>
                </c:pt>
                <c:pt idx="39">
                  <c:v>87.011534712946087</c:v>
                </c:pt>
                <c:pt idx="40">
                  <c:v>86.410875245343874</c:v>
                </c:pt>
                <c:pt idx="41">
                  <c:v>85.80977286195332</c:v>
                </c:pt>
                <c:pt idx="42">
                  <c:v>85.208677305855417</c:v>
                </c:pt>
                <c:pt idx="43">
                  <c:v>84.607956707859941</c:v>
                </c:pt>
                <c:pt idx="44">
                  <c:v>84.007973633609495</c:v>
                </c:pt>
                <c:pt idx="45">
                  <c:v>83.409057132369185</c:v>
                </c:pt>
                <c:pt idx="46">
                  <c:v>82.811419131691679</c:v>
                </c:pt>
                <c:pt idx="47">
                  <c:v>82.21523065514522</c:v>
                </c:pt>
                <c:pt idx="48">
                  <c:v>81.620591652018405</c:v>
                </c:pt>
                <c:pt idx="49">
                  <c:v>81.027665941811591</c:v>
                </c:pt>
                <c:pt idx="50">
                  <c:v>80.43654297585708</c:v>
                </c:pt>
                <c:pt idx="51">
                  <c:v>79.847318527977905</c:v>
                </c:pt>
                <c:pt idx="52">
                  <c:v>79.26015090375482</c:v>
                </c:pt>
                <c:pt idx="53">
                  <c:v>78.675090771914242</c:v>
                </c:pt>
                <c:pt idx="54">
                  <c:v>78.092364631683935</c:v>
                </c:pt>
                <c:pt idx="55">
                  <c:v>77.512061089717349</c:v>
                </c:pt>
                <c:pt idx="56">
                  <c:v>76.934359058087679</c:v>
                </c:pt>
                <c:pt idx="57">
                  <c:v>76.359382973432076</c:v>
                </c:pt>
                <c:pt idx="58">
                  <c:v>75.787259506496</c:v>
                </c:pt>
                <c:pt idx="59">
                  <c:v>75.218206795115293</c:v>
                </c:pt>
                <c:pt idx="60">
                  <c:v>74.652265966986334</c:v>
                </c:pt>
                <c:pt idx="61">
                  <c:v>74.089658393970069</c:v>
                </c:pt>
                <c:pt idx="62">
                  <c:v>73.53045554881102</c:v>
                </c:pt>
                <c:pt idx="63">
                  <c:v>72.974819404657339</c:v>
                </c:pt>
                <c:pt idx="64">
                  <c:v>72.422850394627091</c:v>
                </c:pt>
                <c:pt idx="65">
                  <c:v>71.874678501309162</c:v>
                </c:pt>
                <c:pt idx="66">
                  <c:v>71.330432618163613</c:v>
                </c:pt>
                <c:pt idx="67">
                  <c:v>70.790208728941749</c:v>
                </c:pt>
                <c:pt idx="68">
                  <c:v>70.254100438138337</c:v>
                </c:pt>
                <c:pt idx="69">
                  <c:v>69.722230727153487</c:v>
                </c:pt>
                <c:pt idx="70">
                  <c:v>69.194656359087915</c:v>
                </c:pt>
                <c:pt idx="71">
                  <c:v>68.671462803398754</c:v>
                </c:pt>
                <c:pt idx="72">
                  <c:v>68.152797619143016</c:v>
                </c:pt>
                <c:pt idx="73">
                  <c:v>67.638643340495918</c:v>
                </c:pt>
                <c:pt idx="74">
                  <c:v>67.12914164015929</c:v>
                </c:pt>
                <c:pt idx="75">
                  <c:v>66.624300302042315</c:v>
                </c:pt>
                <c:pt idx="76">
                  <c:v>66.124189073355694</c:v>
                </c:pt>
                <c:pt idx="77">
                  <c:v>65.628874653912234</c:v>
                </c:pt>
                <c:pt idx="78">
                  <c:v>65.138387108785849</c:v>
                </c:pt>
                <c:pt idx="79">
                  <c:v>64.652786632495491</c:v>
                </c:pt>
                <c:pt idx="80">
                  <c:v>64.172096553653887</c:v>
                </c:pt>
                <c:pt idx="81">
                  <c:v>63.69630251540525</c:v>
                </c:pt>
                <c:pt idx="82">
                  <c:v>63.225489078674272</c:v>
                </c:pt>
                <c:pt idx="83">
                  <c:v>62.759600815658452</c:v>
                </c:pt>
                <c:pt idx="84">
                  <c:v>62.298751225559009</c:v>
                </c:pt>
                <c:pt idx="85">
                  <c:v>61.842878440393427</c:v>
                </c:pt>
                <c:pt idx="86">
                  <c:v>61.391986351710891</c:v>
                </c:pt>
                <c:pt idx="87">
                  <c:v>60.946076036325998</c:v>
                </c:pt>
                <c:pt idx="88">
                  <c:v>60.505181323227511</c:v>
                </c:pt>
                <c:pt idx="89">
                  <c:v>60.06922736279008</c:v>
                </c:pt>
                <c:pt idx="90">
                  <c:v>59.638278632137009</c:v>
                </c:pt>
                <c:pt idx="91">
                  <c:v>59.212218857487471</c:v>
                </c:pt>
                <c:pt idx="92">
                  <c:v>58.791144419576938</c:v>
                </c:pt>
                <c:pt idx="93">
                  <c:v>58.374970103819059</c:v>
                </c:pt>
                <c:pt idx="94">
                  <c:v>57.963643842971706</c:v>
                </c:pt>
                <c:pt idx="95">
                  <c:v>57.557221232329454</c:v>
                </c:pt>
                <c:pt idx="96">
                  <c:v>57.155573081253571</c:v>
                </c:pt>
                <c:pt idx="97">
                  <c:v>56.758714822042037</c:v>
                </c:pt>
                <c:pt idx="98">
                  <c:v>56.366661203290661</c:v>
                </c:pt>
                <c:pt idx="99">
                  <c:v>55.979276363311577</c:v>
                </c:pt>
                <c:pt idx="100">
                  <c:v>55.596571666784683</c:v>
                </c:pt>
                <c:pt idx="101">
                  <c:v>55.218482282928498</c:v>
                </c:pt>
                <c:pt idx="102">
                  <c:v>54.845017732280887</c:v>
                </c:pt>
                <c:pt idx="103">
                  <c:v>54.476110715660994</c:v>
                </c:pt>
                <c:pt idx="104">
                  <c:v>54.111692197550418</c:v>
                </c:pt>
                <c:pt idx="105">
                  <c:v>53.751730201863239</c:v>
                </c:pt>
                <c:pt idx="106">
                  <c:v>53.396191968488111</c:v>
                </c:pt>
                <c:pt idx="107">
                  <c:v>53.045004841032622</c:v>
                </c:pt>
                <c:pt idx="108">
                  <c:v>52.698134021647896</c:v>
                </c:pt>
                <c:pt idx="109">
                  <c:v>52.355504470090878</c:v>
                </c:pt>
                <c:pt idx="110">
                  <c:v>52.017119367329961</c:v>
                </c:pt>
                <c:pt idx="111">
                  <c:v>51.682862033107007</c:v>
                </c:pt>
                <c:pt idx="112">
                  <c:v>51.352734374796611</c:v>
                </c:pt>
                <c:pt idx="113">
                  <c:v>51.02669821002673</c:v>
                </c:pt>
                <c:pt idx="114">
                  <c:v>50.704633338730773</c:v>
                </c:pt>
                <c:pt idx="115">
                  <c:v>50.386540303450779</c:v>
                </c:pt>
                <c:pt idx="116">
                  <c:v>50.072337642036644</c:v>
                </c:pt>
                <c:pt idx="117">
                  <c:v>49.761984029746969</c:v>
                </c:pt>
                <c:pt idx="118">
                  <c:v>49.455479532209253</c:v>
                </c:pt>
                <c:pt idx="119">
                  <c:v>49.152656664321924</c:v>
                </c:pt>
                <c:pt idx="120">
                  <c:v>48.853598296243312</c:v>
                </c:pt>
                <c:pt idx="121">
                  <c:v>48.558134594479441</c:v>
                </c:pt>
                <c:pt idx="122">
                  <c:v>48.266263513261066</c:v>
                </c:pt>
                <c:pt idx="123">
                  <c:v>47.977983668329301</c:v>
                </c:pt>
                <c:pt idx="124">
                  <c:v>47.693164148984877</c:v>
                </c:pt>
                <c:pt idx="125">
                  <c:v>47.411802431579922</c:v>
                </c:pt>
                <c:pt idx="126">
                  <c:v>47.133808707943956</c:v>
                </c:pt>
                <c:pt idx="127">
                  <c:v>46.859180068336912</c:v>
                </c:pt>
                <c:pt idx="128">
                  <c:v>46.587869700210412</c:v>
                </c:pt>
                <c:pt idx="129">
                  <c:v>46.319785399867385</c:v>
                </c:pt>
                <c:pt idx="130">
                  <c:v>46.05487836583842</c:v>
                </c:pt>
                <c:pt idx="131">
                  <c:v>45.793144674508042</c:v>
                </c:pt>
                <c:pt idx="132">
                  <c:v>45.534535219312893</c:v>
                </c:pt>
                <c:pt idx="133">
                  <c:v>45.278954122388171</c:v>
                </c:pt>
                <c:pt idx="134">
                  <c:v>45.026396407934008</c:v>
                </c:pt>
                <c:pt idx="135">
                  <c:v>44.776810882916841</c:v>
                </c:pt>
                <c:pt idx="136">
                  <c:v>44.530145579044664</c:v>
                </c:pt>
                <c:pt idx="137">
                  <c:v>44.286347706641536</c:v>
                </c:pt>
                <c:pt idx="138">
                  <c:v>44.045411394690923</c:v>
                </c:pt>
                <c:pt idx="139">
                  <c:v>43.807283107362181</c:v>
                </c:pt>
                <c:pt idx="140">
                  <c:v>43.571859875843877</c:v>
                </c:pt>
                <c:pt idx="141">
                  <c:v>43.339182842727425</c:v>
                </c:pt>
                <c:pt idx="142">
                  <c:v>43.109147338879957</c:v>
                </c:pt>
                <c:pt idx="143">
                  <c:v>42.881794872342681</c:v>
                </c:pt>
                <c:pt idx="144">
                  <c:v>42.656968959718448</c:v>
                </c:pt>
                <c:pt idx="145">
                  <c:v>42.434710229953502</c:v>
                </c:pt>
                <c:pt idx="146">
                  <c:v>42.214959653805067</c:v>
                </c:pt>
                <c:pt idx="147">
                  <c:v>41.997707994830989</c:v>
                </c:pt>
                <c:pt idx="148">
                  <c:v>41.782894726022846</c:v>
                </c:pt>
                <c:pt idx="149">
                  <c:v>41.570457911138107</c:v>
                </c:pt>
                <c:pt idx="150">
                  <c:v>41.360386425478524</c:v>
                </c:pt>
                <c:pt idx="151">
                  <c:v>41.152669225986102</c:v>
                </c:pt>
                <c:pt idx="152">
                  <c:v>40.947189106132051</c:v>
                </c:pt>
                <c:pt idx="153">
                  <c:v>40.743986141183164</c:v>
                </c:pt>
                <c:pt idx="154">
                  <c:v>40.54304809919654</c:v>
                </c:pt>
                <c:pt idx="155">
                  <c:v>40.344253941266999</c:v>
                </c:pt>
                <c:pt idx="156">
                  <c:v>40.147643539956903</c:v>
                </c:pt>
                <c:pt idx="157">
                  <c:v>39.953147856258582</c:v>
                </c:pt>
                <c:pt idx="158">
                  <c:v>39.760751621171757</c:v>
                </c:pt>
                <c:pt idx="159">
                  <c:v>39.570439353039617</c:v>
                </c:pt>
                <c:pt idx="160">
                  <c:v>39.382138721747175</c:v>
                </c:pt>
                <c:pt idx="161">
                  <c:v>39.195832349052267</c:v>
                </c:pt>
                <c:pt idx="162">
                  <c:v>39.011502520819995</c:v>
                </c:pt>
                <c:pt idx="163">
                  <c:v>38.829131154876961</c:v>
                </c:pt>
                <c:pt idx="164">
                  <c:v>38.648641287159407</c:v>
                </c:pt>
                <c:pt idx="165">
                  <c:v>38.47007151638153</c:v>
                </c:pt>
                <c:pt idx="166">
                  <c:v>38.293402439067755</c:v>
                </c:pt>
                <c:pt idx="167">
                  <c:v>38.118494260595249</c:v>
                </c:pt>
                <c:pt idx="168">
                  <c:v>37.945444425746345</c:v>
                </c:pt>
                <c:pt idx="169">
                  <c:v>37.774109985399626</c:v>
                </c:pt>
                <c:pt idx="170">
                  <c:v>37.604589120744109</c:v>
                </c:pt>
                <c:pt idx="171">
                  <c:v>37.436797504294361</c:v>
                </c:pt>
                <c:pt idx="172">
                  <c:v>37.270710526208667</c:v>
                </c:pt>
                <c:pt idx="173">
                  <c:v>37.106302813272038</c:v>
                </c:pt>
                <c:pt idx="174">
                  <c:v>36.943484642560129</c:v>
                </c:pt>
                <c:pt idx="175">
                  <c:v>36.782419632646565</c:v>
                </c:pt>
                <c:pt idx="176">
                  <c:v>36.622889238972114</c:v>
                </c:pt>
                <c:pt idx="177">
                  <c:v>36.464928175617118</c:v>
                </c:pt>
                <c:pt idx="178">
                  <c:v>36.308572367519346</c:v>
                </c:pt>
                <c:pt idx="179">
                  <c:v>36.153726393184456</c:v>
                </c:pt>
                <c:pt idx="180">
                  <c:v>36.000492099871387</c:v>
                </c:pt>
                <c:pt idx="181">
                  <c:v>35.848637699648215</c:v>
                </c:pt>
                <c:pt idx="182">
                  <c:v>35.698331390268308</c:v>
                </c:pt>
                <c:pt idx="183">
                  <c:v>35.549472818429294</c:v>
                </c:pt>
                <c:pt idx="184">
                  <c:v>35.402096442873656</c:v>
                </c:pt>
                <c:pt idx="185">
                  <c:v>35.256098337573256</c:v>
                </c:pt>
                <c:pt idx="186">
                  <c:v>35.111511632235192</c:v>
                </c:pt>
                <c:pt idx="187">
                  <c:v>34.968299577430876</c:v>
                </c:pt>
                <c:pt idx="188">
                  <c:v>34.826424073337826</c:v>
                </c:pt>
                <c:pt idx="189">
                  <c:v>34.685917801465671</c:v>
                </c:pt>
                <c:pt idx="190">
                  <c:v>34.546741679979263</c:v>
                </c:pt>
                <c:pt idx="191">
                  <c:v>34.408928592565964</c:v>
                </c:pt>
                <c:pt idx="192">
                  <c:v>34.272290272900463</c:v>
                </c:pt>
                <c:pt idx="193">
                  <c:v>34.13700530190907</c:v>
                </c:pt>
                <c:pt idx="194">
                  <c:v>34.002956990735633</c:v>
                </c:pt>
                <c:pt idx="195">
                  <c:v>33.870176439202353</c:v>
                </c:pt>
                <c:pt idx="196">
                  <c:v>33.738619055264245</c:v>
                </c:pt>
                <c:pt idx="197">
                  <c:v>33.608238561579952</c:v>
                </c:pt>
                <c:pt idx="198">
                  <c:v>33.479064907826512</c:v>
                </c:pt>
                <c:pt idx="199">
                  <c:v>33.351128941073775</c:v>
                </c:pt>
                <c:pt idx="200">
                  <c:v>33.224224483451728</c:v>
                </c:pt>
                <c:pt idx="201">
                  <c:v>33.098618030534837</c:v>
                </c:pt>
                <c:pt idx="202">
                  <c:v>32.974020388899788</c:v>
                </c:pt>
                <c:pt idx="203">
                  <c:v>32.850620426371151</c:v>
                </c:pt>
                <c:pt idx="204">
                  <c:v>32.728285106279941</c:v>
                </c:pt>
                <c:pt idx="205">
                  <c:v>32.60704216888422</c:v>
                </c:pt>
                <c:pt idx="206">
                  <c:v>32.486836666926067</c:v>
                </c:pt>
                <c:pt idx="207">
                  <c:v>32.367779997142335</c:v>
                </c:pt>
                <c:pt idx="208">
                  <c:v>32.249732444820282</c:v>
                </c:pt>
                <c:pt idx="209">
                  <c:v>32.132720591148434</c:v>
                </c:pt>
                <c:pt idx="210">
                  <c:v>32.01677176485952</c:v>
                </c:pt>
                <c:pt idx="211">
                  <c:v>31.901739802471493</c:v>
                </c:pt>
                <c:pt idx="212">
                  <c:v>31.787736940553319</c:v>
                </c:pt>
                <c:pt idx="213">
                  <c:v>31.674790489968075</c:v>
                </c:pt>
                <c:pt idx="214">
                  <c:v>31.562749746980963</c:v>
                </c:pt>
                <c:pt idx="215">
                  <c:v>31.451729047336528</c:v>
                </c:pt>
                <c:pt idx="216">
                  <c:v>31.341573763636262</c:v>
                </c:pt>
                <c:pt idx="217">
                  <c:v>31.232398806225937</c:v>
                </c:pt>
                <c:pt idx="218">
                  <c:v>31.124230386412755</c:v>
                </c:pt>
                <c:pt idx="219">
                  <c:v>31.016908925601431</c:v>
                </c:pt>
                <c:pt idx="220">
                  <c:v>30.910457252114131</c:v>
                </c:pt>
                <c:pt idx="221">
                  <c:v>30.804898806005919</c:v>
                </c:pt>
                <c:pt idx="222">
                  <c:v>30.70025764183562</c:v>
                </c:pt>
                <c:pt idx="223">
                  <c:v>30.596558430377215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4E-4CDC-8E3F-66B7F1F10979}"/>
            </c:ext>
          </c:extLst>
        </c:ser>
        <c:ser>
          <c:idx val="2"/>
          <c:order val="2"/>
          <c:tx>
            <c:strRef>
              <c:f>'temp varying calcs'!$R$235</c:f>
              <c:strCache>
                <c:ptCount val="1"/>
                <c:pt idx="0">
                  <c:v>Nu (CFD_laminar_coarseMesh)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'temp varying calcs'!$Q$236:$Q$295</c:f>
              <c:numCache>
                <c:formatCode>0.000E+00</c:formatCode>
                <c:ptCount val="60"/>
                <c:pt idx="0">
                  <c:v>847269404.31860185</c:v>
                </c:pt>
                <c:pt idx="1">
                  <c:v>807171669.7728008</c:v>
                </c:pt>
                <c:pt idx="2">
                  <c:v>768781002.08749807</c:v>
                </c:pt>
                <c:pt idx="3">
                  <c:v>732047063.59321845</c:v>
                </c:pt>
                <c:pt idx="4">
                  <c:v>696860949.25483549</c:v>
                </c:pt>
                <c:pt idx="5">
                  <c:v>663145723.71896112</c:v>
                </c:pt>
                <c:pt idx="6">
                  <c:v>630840649.71456981</c:v>
                </c:pt>
                <c:pt idx="7">
                  <c:v>599894064.1663841</c:v>
                </c:pt>
                <c:pt idx="8">
                  <c:v>570255017.22483063</c:v>
                </c:pt>
                <c:pt idx="9">
                  <c:v>541880529.25376117</c:v>
                </c:pt>
                <c:pt idx="10">
                  <c:v>514727602.92363912</c:v>
                </c:pt>
                <c:pt idx="11">
                  <c:v>488754874.66463697</c:v>
                </c:pt>
                <c:pt idx="12">
                  <c:v>463925950.44923675</c:v>
                </c:pt>
                <c:pt idx="13">
                  <c:v>440207866.26824582</c:v>
                </c:pt>
                <c:pt idx="14">
                  <c:v>417566097.40868014</c:v>
                </c:pt>
                <c:pt idx="15">
                  <c:v>395968030.02810848</c:v>
                </c:pt>
                <c:pt idx="16">
                  <c:v>375380752.80143207</c:v>
                </c:pt>
                <c:pt idx="17">
                  <c:v>355772018.67902523</c:v>
                </c:pt>
                <c:pt idx="18">
                  <c:v>337111636.77564371</c:v>
                </c:pt>
                <c:pt idx="19">
                  <c:v>319366832.78729939</c:v>
                </c:pt>
                <c:pt idx="20">
                  <c:v>302506121.45040601</c:v>
                </c:pt>
                <c:pt idx="21">
                  <c:v>286497095.696545</c:v>
                </c:pt>
                <c:pt idx="22">
                  <c:v>271307042.06014335</c:v>
                </c:pt>
                <c:pt idx="23">
                  <c:v>256905375.92329192</c:v>
                </c:pt>
                <c:pt idx="24">
                  <c:v>243259748.57449475</c:v>
                </c:pt>
                <c:pt idx="25">
                  <c:v>230337718.8801305</c:v>
                </c:pt>
                <c:pt idx="26">
                  <c:v>218107746.31600514</c:v>
                </c:pt>
                <c:pt idx="27">
                  <c:v>206539196.55587226</c:v>
                </c:pt>
                <c:pt idx="28">
                  <c:v>195601149.48526385</c:v>
                </c:pt>
                <c:pt idx="29">
                  <c:v>185264160.9505536</c:v>
                </c:pt>
                <c:pt idx="30">
                  <c:v>175497948.89280006</c:v>
                </c:pt>
                <c:pt idx="31">
                  <c:v>166274617.84445876</c:v>
                </c:pt>
                <c:pt idx="32">
                  <c:v>157565649.86735591</c:v>
                </c:pt>
                <c:pt idx="33">
                  <c:v>149344573.24190634</c:v>
                </c:pt>
                <c:pt idx="34">
                  <c:v>141585504.27396876</c:v>
                </c:pt>
                <c:pt idx="35">
                  <c:v>134262909.09997129</c:v>
                </c:pt>
                <c:pt idx="36">
                  <c:v>127353273.66501559</c:v>
                </c:pt>
                <c:pt idx="37">
                  <c:v>120833456.09705201</c:v>
                </c:pt>
                <c:pt idx="38">
                  <c:v>114681367.58484021</c:v>
                </c:pt>
                <c:pt idx="39">
                  <c:v>108875962.84384453</c:v>
                </c:pt>
                <c:pt idx="40">
                  <c:v>103397498.19039747</c:v>
                </c:pt>
                <c:pt idx="41">
                  <c:v>98227203.86954163</c:v>
                </c:pt>
                <c:pt idx="42">
                  <c:v>93347004.810925007</c:v>
                </c:pt>
                <c:pt idx="43">
                  <c:v>88739782.985640556</c:v>
                </c:pt>
                <c:pt idx="44">
                  <c:v>84389345.595134303</c:v>
                </c:pt>
                <c:pt idx="45">
                  <c:v>80280861.917191625</c:v>
                </c:pt>
                <c:pt idx="46">
                  <c:v>76399617.016707048</c:v>
                </c:pt>
                <c:pt idx="47">
                  <c:v>72732188.72156553</c:v>
                </c:pt>
                <c:pt idx="48">
                  <c:v>69266129.772103235</c:v>
                </c:pt>
                <c:pt idx="49">
                  <c:v>65989272.99274841</c:v>
                </c:pt>
                <c:pt idx="50">
                  <c:v>62890164.624118946</c:v>
                </c:pt>
                <c:pt idx="51">
                  <c:v>59958425.577872738</c:v>
                </c:pt>
                <c:pt idx="52">
                  <c:v>57184081.57248617</c:v>
                </c:pt>
                <c:pt idx="53">
                  <c:v>54557557.015891224</c:v>
                </c:pt>
                <c:pt idx="54">
                  <c:v>52070403.494606994</c:v>
                </c:pt>
                <c:pt idx="55">
                  <c:v>49714299.78112825</c:v>
                </c:pt>
                <c:pt idx="56">
                  <c:v>47481595.278991431</c:v>
                </c:pt>
                <c:pt idx="57">
                  <c:v>45364746.433981769</c:v>
                </c:pt>
                <c:pt idx="58">
                  <c:v>43357501.539668418</c:v>
                </c:pt>
                <c:pt idx="59">
                  <c:v>41452978.880850531</c:v>
                </c:pt>
              </c:numCache>
            </c:numRef>
          </c:xVal>
          <c:yVal>
            <c:numRef>
              <c:f>'temp varying calcs'!$R$236:$R$295</c:f>
              <c:numCache>
                <c:formatCode>General</c:formatCode>
                <c:ptCount val="60"/>
                <c:pt idx="0">
                  <c:v>19.125085678783197</c:v>
                </c:pt>
                <c:pt idx="1">
                  <c:v>19.250277777505371</c:v>
                </c:pt>
                <c:pt idx="2">
                  <c:v>19.354295905151204</c:v>
                </c:pt>
                <c:pt idx="3">
                  <c:v>19.458498222157811</c:v>
                </c:pt>
                <c:pt idx="4">
                  <c:v>19.573308374095905</c:v>
                </c:pt>
                <c:pt idx="5">
                  <c:v>19.686556906200313</c:v>
                </c:pt>
                <c:pt idx="6">
                  <c:v>19.796340542505888</c:v>
                </c:pt>
                <c:pt idx="7">
                  <c:v>19.903484215622495</c:v>
                </c:pt>
                <c:pt idx="8">
                  <c:v>20.008491442856229</c:v>
                </c:pt>
                <c:pt idx="9">
                  <c:v>20.111783368818898</c:v>
                </c:pt>
                <c:pt idx="10">
                  <c:v>20.214165571736967</c:v>
                </c:pt>
                <c:pt idx="11">
                  <c:v>20.315345823085508</c:v>
                </c:pt>
                <c:pt idx="12">
                  <c:v>20.414576575285714</c:v>
                </c:pt>
                <c:pt idx="13">
                  <c:v>20.512335062294451</c:v>
                </c:pt>
                <c:pt idx="14">
                  <c:v>20.608603845791652</c:v>
                </c:pt>
                <c:pt idx="15">
                  <c:v>20.703404215820079</c:v>
                </c:pt>
                <c:pt idx="16">
                  <c:v>20.796549003970085</c:v>
                </c:pt>
                <c:pt idx="17">
                  <c:v>20.888026212177042</c:v>
                </c:pt>
                <c:pt idx="18">
                  <c:v>20.977867196227916</c:v>
                </c:pt>
                <c:pt idx="19">
                  <c:v>21.066091256346411</c:v>
                </c:pt>
                <c:pt idx="20">
                  <c:v>21.152787358430722</c:v>
                </c:pt>
                <c:pt idx="21">
                  <c:v>21.23789353875048</c:v>
                </c:pt>
                <c:pt idx="22">
                  <c:v>21.321316126783458</c:v>
                </c:pt>
                <c:pt idx="23">
                  <c:v>21.403092392493026</c:v>
                </c:pt>
                <c:pt idx="24">
                  <c:v>21.483160652622136</c:v>
                </c:pt>
                <c:pt idx="25">
                  <c:v>21.561538802230142</c:v>
                </c:pt>
                <c:pt idx="26">
                  <c:v>21.638215257671035</c:v>
                </c:pt>
                <c:pt idx="27">
                  <c:v>21.713119236353887</c:v>
                </c:pt>
                <c:pt idx="28">
                  <c:v>21.786283192176899</c:v>
                </c:pt>
                <c:pt idx="29">
                  <c:v>21.857649403123823</c:v>
                </c:pt>
                <c:pt idx="30">
                  <c:v>21.927257960486365</c:v>
                </c:pt>
                <c:pt idx="31">
                  <c:v>21.995068591945142</c:v>
                </c:pt>
                <c:pt idx="32">
                  <c:v>22.061069691921738</c:v>
                </c:pt>
                <c:pt idx="33">
                  <c:v>22.125328645440099</c:v>
                </c:pt>
                <c:pt idx="34">
                  <c:v>22.187878587073985</c:v>
                </c:pt>
                <c:pt idx="35">
                  <c:v>22.24870361236847</c:v>
                </c:pt>
                <c:pt idx="36">
                  <c:v>22.307802810758801</c:v>
                </c:pt>
                <c:pt idx="37">
                  <c:v>22.365058326570924</c:v>
                </c:pt>
                <c:pt idx="38">
                  <c:v>22.420370563462139</c:v>
                </c:pt>
                <c:pt idx="39">
                  <c:v>22.474202656869469</c:v>
                </c:pt>
                <c:pt idx="40">
                  <c:v>22.526322816455988</c:v>
                </c:pt>
                <c:pt idx="41">
                  <c:v>22.576518022261077</c:v>
                </c:pt>
                <c:pt idx="42">
                  <c:v>22.625026668713733</c:v>
                </c:pt>
                <c:pt idx="43">
                  <c:v>22.671916204488205</c:v>
                </c:pt>
                <c:pt idx="44">
                  <c:v>22.717140536384104</c:v>
                </c:pt>
                <c:pt idx="45">
                  <c:v>22.760583957401192</c:v>
                </c:pt>
                <c:pt idx="46">
                  <c:v>22.80230688149809</c:v>
                </c:pt>
                <c:pt idx="47">
                  <c:v>22.842304313654626</c:v>
                </c:pt>
                <c:pt idx="48">
                  <c:v>22.880752069289741</c:v>
                </c:pt>
                <c:pt idx="49">
                  <c:v>22.917687480011622</c:v>
                </c:pt>
                <c:pt idx="50">
                  <c:v>22.953147399985635</c:v>
                </c:pt>
                <c:pt idx="51">
                  <c:v>22.98714856048181</c:v>
                </c:pt>
                <c:pt idx="52">
                  <c:v>23.019616380040155</c:v>
                </c:pt>
                <c:pt idx="53">
                  <c:v>23.050541985884401</c:v>
                </c:pt>
                <c:pt idx="54">
                  <c:v>23.080032160357209</c:v>
                </c:pt>
                <c:pt idx="55">
                  <c:v>23.107966901381637</c:v>
                </c:pt>
                <c:pt idx="56">
                  <c:v>23.134473266892414</c:v>
                </c:pt>
                <c:pt idx="57">
                  <c:v>23.159384896667724</c:v>
                </c:pt>
                <c:pt idx="58">
                  <c:v>23.182720892812927</c:v>
                </c:pt>
                <c:pt idx="59">
                  <c:v>23.204358123982338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4E-4CDC-8E3F-66B7F1F10979}"/>
            </c:ext>
          </c:extLst>
        </c:ser>
        <c:ser>
          <c:idx val="3"/>
          <c:order val="3"/>
          <c:tx>
            <c:strRef>
              <c:f>'temp varying calcs'!$R$300</c:f>
              <c:strCache>
                <c:ptCount val="1"/>
                <c:pt idx="0">
                  <c:v>Nu (CFD_laminar_fineMesh)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'temp varying calcs'!$Q$301:$Q$450</c:f>
              <c:numCache>
                <c:formatCode>0.000E+00</c:formatCode>
                <c:ptCount val="150"/>
                <c:pt idx="0">
                  <c:v>769532852.39855242</c:v>
                </c:pt>
                <c:pt idx="1">
                  <c:v>694277641.0406357</c:v>
                </c:pt>
                <c:pt idx="2">
                  <c:v>627022912.39681864</c:v>
                </c:pt>
                <c:pt idx="3">
                  <c:v>567749089.99357116</c:v>
                </c:pt>
                <c:pt idx="4">
                  <c:v>515236378.45997411</c:v>
                </c:pt>
                <c:pt idx="5">
                  <c:v>468566537.06343621</c:v>
                </c:pt>
                <c:pt idx="6">
                  <c:v>426976923.63965732</c:v>
                </c:pt>
                <c:pt idx="7">
                  <c:v>389830046.21839678</c:v>
                </c:pt>
                <c:pt idx="8">
                  <c:v>356585582.10599047</c:v>
                </c:pt>
                <c:pt idx="9">
                  <c:v>326780723.70345557</c:v>
                </c:pt>
                <c:pt idx="10">
                  <c:v>300019992.27911025</c:v>
                </c:pt>
                <c:pt idx="11">
                  <c:v>275959129.07198673</c:v>
                </c:pt>
                <c:pt idx="12">
                  <c:v>254294478.29955813</c:v>
                </c:pt>
                <c:pt idx="13">
                  <c:v>234763938.57699087</c:v>
                </c:pt>
                <c:pt idx="14">
                  <c:v>217131282.51602003</c:v>
                </c:pt>
                <c:pt idx="15">
                  <c:v>201191394.72281194</c:v>
                </c:pt>
                <c:pt idx="16">
                  <c:v>186761203.66472289</c:v>
                </c:pt>
                <c:pt idx="17">
                  <c:v>173679070.65417966</c:v>
                </c:pt>
                <c:pt idx="18">
                  <c:v>161801404.50952974</c:v>
                </c:pt>
                <c:pt idx="19">
                  <c:v>150999366.09061372</c:v>
                </c:pt>
                <c:pt idx="20">
                  <c:v>141161981.24285427</c:v>
                </c:pt>
                <c:pt idx="21">
                  <c:v>132187150.13753052</c:v>
                </c:pt>
                <c:pt idx="22">
                  <c:v>123986656.56387088</c:v>
                </c:pt>
                <c:pt idx="23">
                  <c:v>116481074.08003812</c:v>
                </c:pt>
                <c:pt idx="24">
                  <c:v>109600130.69151729</c:v>
                </c:pt>
                <c:pt idx="25">
                  <c:v>103281227.76169643</c:v>
                </c:pt>
                <c:pt idx="26">
                  <c:v>97468679.131972834</c:v>
                </c:pt>
                <c:pt idx="27">
                  <c:v>92113267.643947676</c:v>
                </c:pt>
                <c:pt idx="28">
                  <c:v>87170578.614103958</c:v>
                </c:pt>
                <c:pt idx="29">
                  <c:v>82601023.158818692</c:v>
                </c:pt>
                <c:pt idx="30">
                  <c:v>78370738.515656441</c:v>
                </c:pt>
                <c:pt idx="31">
                  <c:v>74447109.103317693</c:v>
                </c:pt>
                <c:pt idx="32">
                  <c:v>70803123.05056493</c:v>
                </c:pt>
                <c:pt idx="33">
                  <c:v>67413317.741808474</c:v>
                </c:pt>
                <c:pt idx="34">
                  <c:v>64255124.606493264</c:v>
                </c:pt>
                <c:pt idx="35">
                  <c:v>61308977.774582714</c:v>
                </c:pt>
                <c:pt idx="36">
                  <c:v>58557018.591283523</c:v>
                </c:pt>
                <c:pt idx="37">
                  <c:v>55981982.635198183</c:v>
                </c:pt>
                <c:pt idx="38">
                  <c:v>53569980.182818413</c:v>
                </c:pt>
                <c:pt idx="39">
                  <c:v>51307397.92193561</c:v>
                </c:pt>
                <c:pt idx="40">
                  <c:v>49182684.734728172</c:v>
                </c:pt>
                <c:pt idx="41">
                  <c:v>47184401.205270335</c:v>
                </c:pt>
                <c:pt idx="42">
                  <c:v>45303622.805087872</c:v>
                </c:pt>
                <c:pt idx="43">
                  <c:v>43531013.429112881</c:v>
                </c:pt>
                <c:pt idx="44">
                  <c:v>41858358.270086132</c:v>
                </c:pt>
                <c:pt idx="45">
                  <c:v>40278141.611567453</c:v>
                </c:pt>
                <c:pt idx="46">
                  <c:v>38783962.665861122</c:v>
                </c:pt>
                <c:pt idx="47">
                  <c:v>37369818.373231873</c:v>
                </c:pt>
                <c:pt idx="48">
                  <c:v>36029920.5965183</c:v>
                </c:pt>
                <c:pt idx="49">
                  <c:v>34759130.900115103</c:v>
                </c:pt>
                <c:pt idx="50">
                  <c:v>33552908.457238723</c:v>
                </c:pt>
                <c:pt idx="51">
                  <c:v>32406973.296295851</c:v>
                </c:pt>
                <c:pt idx="52">
                  <c:v>31317144.499804996</c:v>
                </c:pt>
                <c:pt idx="53">
                  <c:v>30280036.396611139</c:v>
                </c:pt>
                <c:pt idx="54">
                  <c:v>29292306.97975288</c:v>
                </c:pt>
                <c:pt idx="55">
                  <c:v>28350655.39441387</c:v>
                </c:pt>
                <c:pt idx="56">
                  <c:v>27452491.983368307</c:v>
                </c:pt>
                <c:pt idx="57">
                  <c:v>26594959.83400226</c:v>
                </c:pt>
                <c:pt idx="58">
                  <c:v>25780454.757146668</c:v>
                </c:pt>
                <c:pt idx="59">
                  <c:v>25006588.119456567</c:v>
                </c:pt>
                <c:pt idx="60">
                  <c:v>24262917.691066545</c:v>
                </c:pt>
                <c:pt idx="61">
                  <c:v>23549477.365618192</c:v>
                </c:pt>
                <c:pt idx="62">
                  <c:v>22865919.173150077</c:v>
                </c:pt>
                <c:pt idx="63">
                  <c:v>22210675.239821225</c:v>
                </c:pt>
                <c:pt idx="64">
                  <c:v>21583465.301012915</c:v>
                </c:pt>
                <c:pt idx="65">
                  <c:v>20984141.339340083</c:v>
                </c:pt>
                <c:pt idx="66">
                  <c:v>20412801.839880537</c:v>
                </c:pt>
                <c:pt idx="67">
                  <c:v>19869899.652745128</c:v>
                </c:pt>
                <c:pt idx="68">
                  <c:v>19355292.488979459</c:v>
                </c:pt>
                <c:pt idx="69">
                  <c:v>18863989.508290328</c:v>
                </c:pt>
                <c:pt idx="70">
                  <c:v>18392340.81807984</c:v>
                </c:pt>
                <c:pt idx="71">
                  <c:v>17938879.400668066</c:v>
                </c:pt>
                <c:pt idx="72">
                  <c:v>17502192.025034849</c:v>
                </c:pt>
                <c:pt idx="73">
                  <c:v>17079573.968622629</c:v>
                </c:pt>
                <c:pt idx="74">
                  <c:v>16669964.046979217</c:v>
                </c:pt>
                <c:pt idx="75">
                  <c:v>16273105.622886471</c:v>
                </c:pt>
                <c:pt idx="76">
                  <c:v>15889732.135540856</c:v>
                </c:pt>
                <c:pt idx="77">
                  <c:v>15520662.855842564</c:v>
                </c:pt>
                <c:pt idx="78">
                  <c:v>15166156.593437115</c:v>
                </c:pt>
                <c:pt idx="79">
                  <c:v>14825934.045952577</c:v>
                </c:pt>
                <c:pt idx="80">
                  <c:v>14500468.841810638</c:v>
                </c:pt>
                <c:pt idx="81">
                  <c:v>14189594.597353926</c:v>
                </c:pt>
                <c:pt idx="82">
                  <c:v>13892945.492137432</c:v>
                </c:pt>
                <c:pt idx="83">
                  <c:v>13616195.155057387</c:v>
                </c:pt>
                <c:pt idx="84">
                  <c:v>13349399.939634509</c:v>
                </c:pt>
                <c:pt idx="85">
                  <c:v>13092712.891790377</c:v>
                </c:pt>
                <c:pt idx="86">
                  <c:v>12846285.990821145</c:v>
                </c:pt>
                <c:pt idx="87">
                  <c:v>12609255.29044041</c:v>
                </c:pt>
                <c:pt idx="88">
                  <c:v>12381990.21351105</c:v>
                </c:pt>
                <c:pt idx="89">
                  <c:v>12163950.876456473</c:v>
                </c:pt>
                <c:pt idx="90">
                  <c:v>11954811.174798224</c:v>
                </c:pt>
                <c:pt idx="91">
                  <c:v>11753855.929620637</c:v>
                </c:pt>
                <c:pt idx="92">
                  <c:v>11560484.920465615</c:v>
                </c:pt>
                <c:pt idx="93">
                  <c:v>11374209.578280158</c:v>
                </c:pt>
                <c:pt idx="94">
                  <c:v>11194453.537376244</c:v>
                </c:pt>
                <c:pt idx="95">
                  <c:v>11020945.306781437</c:v>
                </c:pt>
                <c:pt idx="96">
                  <c:v>10852639.891977558</c:v>
                </c:pt>
                <c:pt idx="97">
                  <c:v>10689189.488677107</c:v>
                </c:pt>
                <c:pt idx="98">
                  <c:v>10529769.221970664</c:v>
                </c:pt>
                <c:pt idx="99">
                  <c:v>10374048.970458062</c:v>
                </c:pt>
                <c:pt idx="100">
                  <c:v>10221799.917412579</c:v>
                </c:pt>
                <c:pt idx="101">
                  <c:v>10072223.454147121</c:v>
                </c:pt>
                <c:pt idx="102">
                  <c:v>9924723.340828713</c:v>
                </c:pt>
                <c:pt idx="103">
                  <c:v>9778806.94492089</c:v>
                </c:pt>
                <c:pt idx="104">
                  <c:v>9634650.5459474921</c:v>
                </c:pt>
                <c:pt idx="105">
                  <c:v>9492239.443332307</c:v>
                </c:pt>
                <c:pt idx="106">
                  <c:v>9351652.9906382002</c:v>
                </c:pt>
                <c:pt idx="107">
                  <c:v>9212782.3207269236</c:v>
                </c:pt>
                <c:pt idx="108">
                  <c:v>9076079.3547052145</c:v>
                </c:pt>
                <c:pt idx="109">
                  <c:v>8941525.2920264024</c:v>
                </c:pt>
                <c:pt idx="110">
                  <c:v>8809471.9399291258</c:v>
                </c:pt>
                <c:pt idx="111">
                  <c:v>8680081.905328067</c:v>
                </c:pt>
                <c:pt idx="112">
                  <c:v>8553791.6787201334</c:v>
                </c:pt>
                <c:pt idx="113">
                  <c:v>8430573.9723209497</c:v>
                </c:pt>
                <c:pt idx="114">
                  <c:v>8310584.9374573398</c:v>
                </c:pt>
                <c:pt idx="115">
                  <c:v>8194070.2519062161</c:v>
                </c:pt>
                <c:pt idx="116">
                  <c:v>8080818.931748949</c:v>
                </c:pt>
                <c:pt idx="117">
                  <c:v>7970894.6824705461</c:v>
                </c:pt>
                <c:pt idx="118">
                  <c:v>7864451.2707417272</c:v>
                </c:pt>
                <c:pt idx="119">
                  <c:v>7761461.1746342257</c:v>
                </c:pt>
                <c:pt idx="120">
                  <c:v>7662077.4179953616</c:v>
                </c:pt>
                <c:pt idx="121">
                  <c:v>7566183.303487842</c:v>
                </c:pt>
                <c:pt idx="122">
                  <c:v>7474110.8441749923</c:v>
                </c:pt>
                <c:pt idx="123">
                  <c:v>7385654.6430972582</c:v>
                </c:pt>
                <c:pt idx="124">
                  <c:v>7300878.9133108053</c:v>
                </c:pt>
                <c:pt idx="125">
                  <c:v>7219759.3450394589</c:v>
                </c:pt>
                <c:pt idx="126">
                  <c:v>7142095.5594091546</c:v>
                </c:pt>
                <c:pt idx="127">
                  <c:v>7067954.8146764841</c:v>
                </c:pt>
                <c:pt idx="128">
                  <c:v>6997139.9886984844</c:v>
                </c:pt>
                <c:pt idx="129">
                  <c:v>6929544.300427027</c:v>
                </c:pt>
                <c:pt idx="130">
                  <c:v>6865150.3662021663</c:v>
                </c:pt>
                <c:pt idx="131">
                  <c:v>6803678.4029285517</c:v>
                </c:pt>
                <c:pt idx="132">
                  <c:v>6744938.754460752</c:v>
                </c:pt>
                <c:pt idx="133">
                  <c:v>6688918.4669703487</c:v>
                </c:pt>
                <c:pt idx="134">
                  <c:v>6635692.5240881909</c:v>
                </c:pt>
                <c:pt idx="135">
                  <c:v>6584987.1730852425</c:v>
                </c:pt>
                <c:pt idx="136">
                  <c:v>6536704.8876948692</c:v>
                </c:pt>
                <c:pt idx="137">
                  <c:v>6490749.1068692226</c:v>
                </c:pt>
                <c:pt idx="138">
                  <c:v>6447024.1752828155</c:v>
                </c:pt>
                <c:pt idx="139">
                  <c:v>6405522.0602090713</c:v>
                </c:pt>
                <c:pt idx="140">
                  <c:v>6366061.7829473251</c:v>
                </c:pt>
                <c:pt idx="141">
                  <c:v>6328463.5012800554</c:v>
                </c:pt>
                <c:pt idx="142">
                  <c:v>6292807.9105067132</c:v>
                </c:pt>
                <c:pt idx="143">
                  <c:v>6258916.413476238</c:v>
                </c:pt>
                <c:pt idx="144">
                  <c:v>6226784.0285228407</c:v>
                </c:pt>
                <c:pt idx="145">
                  <c:v>6196147.2421386018</c:v>
                </c:pt>
                <c:pt idx="146">
                  <c:v>6167002.2251683045</c:v>
                </c:pt>
                <c:pt idx="147">
                  <c:v>6139345.3354925001</c:v>
                </c:pt>
                <c:pt idx="148">
                  <c:v>6113087.0567160156</c:v>
                </c:pt>
                <c:pt idx="149">
                  <c:v>6087880.3026484847</c:v>
                </c:pt>
              </c:numCache>
            </c:numRef>
          </c:xVal>
          <c:yVal>
            <c:numRef>
              <c:f>'temp varying calcs'!$R$301:$R$450</c:f>
              <c:numCache>
                <c:formatCode>General</c:formatCode>
                <c:ptCount val="150"/>
                <c:pt idx="0">
                  <c:v>109.37210530412258</c:v>
                </c:pt>
                <c:pt idx="1">
                  <c:v>110.41082795160817</c:v>
                </c:pt>
                <c:pt idx="2">
                  <c:v>107.49052113084818</c:v>
                </c:pt>
                <c:pt idx="3">
                  <c:v>104.39813104427347</c:v>
                </c:pt>
                <c:pt idx="4">
                  <c:v>101.50310093027592</c:v>
                </c:pt>
                <c:pt idx="5">
                  <c:v>98.805884765043587</c:v>
                </c:pt>
                <c:pt idx="6">
                  <c:v>96.30687906787081</c:v>
                </c:pt>
                <c:pt idx="7">
                  <c:v>93.991805773422371</c:v>
                </c:pt>
                <c:pt idx="8">
                  <c:v>91.839616852294711</c:v>
                </c:pt>
                <c:pt idx="9">
                  <c:v>89.828654904607049</c:v>
                </c:pt>
                <c:pt idx="10">
                  <c:v>87.939114230709194</c:v>
                </c:pt>
                <c:pt idx="11">
                  <c:v>86.153396635979064</c:v>
                </c:pt>
                <c:pt idx="12">
                  <c:v>84.457112860443459</c:v>
                </c:pt>
                <c:pt idx="13">
                  <c:v>82.83711349229057</c:v>
                </c:pt>
                <c:pt idx="14">
                  <c:v>81.284203668947242</c:v>
                </c:pt>
                <c:pt idx="15">
                  <c:v>79.789594672156042</c:v>
                </c:pt>
                <c:pt idx="16">
                  <c:v>78.347165733299093</c:v>
                </c:pt>
                <c:pt idx="17">
                  <c:v>76.95223392515723</c:v>
                </c:pt>
                <c:pt idx="18">
                  <c:v>75.600976055455774</c:v>
                </c:pt>
                <c:pt idx="19">
                  <c:v>74.291711434948311</c:v>
                </c:pt>
                <c:pt idx="20">
                  <c:v>73.020112289480068</c:v>
                </c:pt>
                <c:pt idx="21">
                  <c:v>71.786915686022127</c:v>
                </c:pt>
                <c:pt idx="22">
                  <c:v>70.589805940899396</c:v>
                </c:pt>
                <c:pt idx="23">
                  <c:v>69.427675901810218</c:v>
                </c:pt>
                <c:pt idx="24">
                  <c:v>68.300198771662181</c:v>
                </c:pt>
                <c:pt idx="25">
                  <c:v>67.207016433058755</c:v>
                </c:pt>
                <c:pt idx="26">
                  <c:v>66.14714766972233</c:v>
                </c:pt>
                <c:pt idx="27">
                  <c:v>65.120077786754877</c:v>
                </c:pt>
                <c:pt idx="28">
                  <c:v>64.124878587118047</c:v>
                </c:pt>
                <c:pt idx="29">
                  <c:v>63.163103171275147</c:v>
                </c:pt>
                <c:pt idx="30">
                  <c:v>62.22962241284052</c:v>
                </c:pt>
                <c:pt idx="31">
                  <c:v>61.327718443621414</c:v>
                </c:pt>
                <c:pt idx="32">
                  <c:v>60.452160777710183</c:v>
                </c:pt>
                <c:pt idx="33">
                  <c:v>59.606753021952798</c:v>
                </c:pt>
                <c:pt idx="34">
                  <c:v>58.787773870285086</c:v>
                </c:pt>
                <c:pt idx="35">
                  <c:v>57.9944434807053</c:v>
                </c:pt>
                <c:pt idx="36">
                  <c:v>57.223961594282528</c:v>
                </c:pt>
                <c:pt idx="37">
                  <c:v>56.47978116493173</c:v>
                </c:pt>
                <c:pt idx="38">
                  <c:v>55.758457539791934</c:v>
                </c:pt>
                <c:pt idx="39">
                  <c:v>55.059123290660004</c:v>
                </c:pt>
                <c:pt idx="40">
                  <c:v>54.380562271618388</c:v>
                </c:pt>
                <c:pt idx="41">
                  <c:v>53.724704168721225</c:v>
                </c:pt>
                <c:pt idx="42">
                  <c:v>53.086217866630733</c:v>
                </c:pt>
                <c:pt idx="43">
                  <c:v>52.466283349888521</c:v>
                </c:pt>
                <c:pt idx="44">
                  <c:v>51.865914883467724</c:v>
                </c:pt>
                <c:pt idx="45">
                  <c:v>51.284418303473025</c:v>
                </c:pt>
                <c:pt idx="46">
                  <c:v>50.719293320446063</c:v>
                </c:pt>
                <c:pt idx="47">
                  <c:v>50.170073828075623</c:v>
                </c:pt>
                <c:pt idx="48">
                  <c:v>49.636273570181167</c:v>
                </c:pt>
                <c:pt idx="49">
                  <c:v>49.117305947784359</c:v>
                </c:pt>
                <c:pt idx="50">
                  <c:v>48.612616990409407</c:v>
                </c:pt>
                <c:pt idx="51">
                  <c:v>48.121812269056122</c:v>
                </c:pt>
                <c:pt idx="52">
                  <c:v>47.646118162112067</c:v>
                </c:pt>
                <c:pt idx="53">
                  <c:v>47.181604589713608</c:v>
                </c:pt>
                <c:pt idx="54">
                  <c:v>46.729580502424561</c:v>
                </c:pt>
                <c:pt idx="55">
                  <c:v>46.289290924655475</c:v>
                </c:pt>
                <c:pt idx="56">
                  <c:v>45.860194579025567</c:v>
                </c:pt>
                <c:pt idx="57">
                  <c:v>45.441766847696194</c:v>
                </c:pt>
                <c:pt idx="58">
                  <c:v>44.501710661096887</c:v>
                </c:pt>
                <c:pt idx="59">
                  <c:v>44.171640979802682</c:v>
                </c:pt>
                <c:pt idx="60">
                  <c:v>43.900641538446294</c:v>
                </c:pt>
                <c:pt idx="61">
                  <c:v>43.623287668809226</c:v>
                </c:pt>
                <c:pt idx="62">
                  <c:v>43.222742771396099</c:v>
                </c:pt>
                <c:pt idx="63">
                  <c:v>42.850054459104399</c:v>
                </c:pt>
                <c:pt idx="64">
                  <c:v>42.305565385484236</c:v>
                </c:pt>
                <c:pt idx="65">
                  <c:v>41.747406170128713</c:v>
                </c:pt>
                <c:pt idx="66">
                  <c:v>41.037594437019457</c:v>
                </c:pt>
                <c:pt idx="67">
                  <c:v>40.207651912607268</c:v>
                </c:pt>
                <c:pt idx="68">
                  <c:v>39.310740034971012</c:v>
                </c:pt>
                <c:pt idx="69">
                  <c:v>38.79582891655803</c:v>
                </c:pt>
                <c:pt idx="70">
                  <c:v>38.405115878881034</c:v>
                </c:pt>
                <c:pt idx="71">
                  <c:v>38.028427461745551</c:v>
                </c:pt>
                <c:pt idx="72">
                  <c:v>37.710707864116088</c:v>
                </c:pt>
                <c:pt idx="73">
                  <c:v>37.454531880077916</c:v>
                </c:pt>
                <c:pt idx="74">
                  <c:v>37.338214778411292</c:v>
                </c:pt>
                <c:pt idx="75">
                  <c:v>37.274512807693682</c:v>
                </c:pt>
                <c:pt idx="76">
                  <c:v>36.903355545087642</c:v>
                </c:pt>
                <c:pt idx="77">
                  <c:v>36.435744236290851</c:v>
                </c:pt>
                <c:pt idx="78">
                  <c:v>35.815360828320365</c:v>
                </c:pt>
                <c:pt idx="79">
                  <c:v>35.222789038856327</c:v>
                </c:pt>
                <c:pt idx="80">
                  <c:v>34.58248447934956</c:v>
                </c:pt>
                <c:pt idx="81">
                  <c:v>33.885041226878677</c:v>
                </c:pt>
                <c:pt idx="82">
                  <c:v>33.012382911634759</c:v>
                </c:pt>
                <c:pt idx="83">
                  <c:v>31.717981588684079</c:v>
                </c:pt>
                <c:pt idx="84">
                  <c:v>31.168241504508565</c:v>
                </c:pt>
                <c:pt idx="85">
                  <c:v>30.549107975602631</c:v>
                </c:pt>
                <c:pt idx="86">
                  <c:v>30.206462442816481</c:v>
                </c:pt>
                <c:pt idx="87">
                  <c:v>29.600336608029043</c:v>
                </c:pt>
                <c:pt idx="88">
                  <c:v>29.020333023370256</c:v>
                </c:pt>
                <c:pt idx="89">
                  <c:v>28.17340659486262</c:v>
                </c:pt>
                <c:pt idx="90">
                  <c:v>27.610329205709917</c:v>
                </c:pt>
                <c:pt idx="91">
                  <c:v>26.981453823616143</c:v>
                </c:pt>
                <c:pt idx="92">
                  <c:v>26.574429186546514</c:v>
                </c:pt>
                <c:pt idx="93">
                  <c:v>26.030887298273512</c:v>
                </c:pt>
                <c:pt idx="94">
                  <c:v>25.653248091012649</c:v>
                </c:pt>
                <c:pt idx="95">
                  <c:v>25.08214737049321</c:v>
                </c:pt>
                <c:pt idx="96">
                  <c:v>24.956790028713314</c:v>
                </c:pt>
                <c:pt idx="97">
                  <c:v>24.532562882154011</c:v>
                </c:pt>
                <c:pt idx="98">
                  <c:v>24.4660851130301</c:v>
                </c:pt>
                <c:pt idx="99">
                  <c:v>24.384424372952981</c:v>
                </c:pt>
                <c:pt idx="100">
                  <c:v>24.265863422113195</c:v>
                </c:pt>
                <c:pt idx="101">
                  <c:v>24.064003797585244</c:v>
                </c:pt>
                <c:pt idx="102">
                  <c:v>24.350390728398118</c:v>
                </c:pt>
                <c:pt idx="103">
                  <c:v>24.426050777628074</c:v>
                </c:pt>
                <c:pt idx="104">
                  <c:v>24.632944178316187</c:v>
                </c:pt>
                <c:pt idx="105">
                  <c:v>24.661915393477759</c:v>
                </c:pt>
                <c:pt idx="106">
                  <c:v>24.822611757533792</c:v>
                </c:pt>
                <c:pt idx="107">
                  <c:v>24.841483241071884</c:v>
                </c:pt>
                <c:pt idx="108">
                  <c:v>24.762638033600311</c:v>
                </c:pt>
                <c:pt idx="109">
                  <c:v>24.879931329146149</c:v>
                </c:pt>
                <c:pt idx="110">
                  <c:v>24.717275588000781</c:v>
                </c:pt>
                <c:pt idx="111">
                  <c:v>24.581556392179184</c:v>
                </c:pt>
                <c:pt idx="112">
                  <c:v>24.510285961818525</c:v>
                </c:pt>
                <c:pt idx="113">
                  <c:v>24.003653362644314</c:v>
                </c:pt>
                <c:pt idx="114">
                  <c:v>23.889951481739448</c:v>
                </c:pt>
                <c:pt idx="115">
                  <c:v>23.644218197726154</c:v>
                </c:pt>
                <c:pt idx="116">
                  <c:v>23.270294784845721</c:v>
                </c:pt>
                <c:pt idx="117">
                  <c:v>22.753428464933986</c:v>
                </c:pt>
                <c:pt idx="118">
                  <c:v>22.404950912406107</c:v>
                </c:pt>
                <c:pt idx="119">
                  <c:v>21.941960183758276</c:v>
                </c:pt>
                <c:pt idx="120">
                  <c:v>21.366410412257185</c:v>
                </c:pt>
                <c:pt idx="121">
                  <c:v>21.009340967226816</c:v>
                </c:pt>
                <c:pt idx="122">
                  <c:v>20.561064872850533</c:v>
                </c:pt>
                <c:pt idx="123">
                  <c:v>19.996702434017262</c:v>
                </c:pt>
                <c:pt idx="124">
                  <c:v>19.301109662363817</c:v>
                </c:pt>
                <c:pt idx="125">
                  <c:v>18.835028914302146</c:v>
                </c:pt>
                <c:pt idx="126">
                  <c:v>18.198749612508575</c:v>
                </c:pt>
                <c:pt idx="127">
                  <c:v>17.358156446998034</c:v>
                </c:pt>
                <c:pt idx="128">
                  <c:v>16.723541751793629</c:v>
                </c:pt>
                <c:pt idx="129">
                  <c:v>16.299806608785659</c:v>
                </c:pt>
                <c:pt idx="130">
                  <c:v>15.609867123000701</c:v>
                </c:pt>
                <c:pt idx="131">
                  <c:v>15.0967021242096</c:v>
                </c:pt>
                <c:pt idx="132">
                  <c:v>14.761619708125799</c:v>
                </c:pt>
                <c:pt idx="133">
                  <c:v>14.083957072088825</c:v>
                </c:pt>
                <c:pt idx="134">
                  <c:v>13.571569689878611</c:v>
                </c:pt>
                <c:pt idx="135">
                  <c:v>12.674238646630904</c:v>
                </c:pt>
                <c:pt idx="136">
                  <c:v>12.469473969923028</c:v>
                </c:pt>
                <c:pt idx="137">
                  <c:v>11.848642326202629</c:v>
                </c:pt>
                <c:pt idx="138">
                  <c:v>11.358962184790496</c:v>
                </c:pt>
                <c:pt idx="139">
                  <c:v>11.006520709984509</c:v>
                </c:pt>
                <c:pt idx="140">
                  <c:v>10.16905979953283</c:v>
                </c:pt>
                <c:pt idx="141">
                  <c:v>10.058284495313986</c:v>
                </c:pt>
                <c:pt idx="142">
                  <c:v>9.4371107969452144</c:v>
                </c:pt>
                <c:pt idx="143">
                  <c:v>8.9218897660423675</c:v>
                </c:pt>
                <c:pt idx="144">
                  <c:v>8.5038202396036624</c:v>
                </c:pt>
                <c:pt idx="145">
                  <c:v>8.1783809510236569</c:v>
                </c:pt>
                <c:pt idx="146">
                  <c:v>7.9455629787043165</c:v>
                </c:pt>
                <c:pt idx="147">
                  <c:v>7.8095478519247425</c:v>
                </c:pt>
                <c:pt idx="148">
                  <c:v>7.055078390514292</c:v>
                </c:pt>
                <c:pt idx="149">
                  <c:v>7.0721722203451858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4E-4CDC-8E3F-66B7F1F10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41280"/>
        <c:axId val="755238000"/>
      </c:scatterChart>
      <c:valAx>
        <c:axId val="75524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238000"/>
        <c:crosses val="autoZero"/>
        <c:crossBetween val="midCat"/>
      </c:valAx>
      <c:valAx>
        <c:axId val="7552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24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 for subsequent tests'!$L$9</c:f>
              <c:strCache>
                <c:ptCount val="1"/>
                <c:pt idx="0">
                  <c:v>areaAverage(heatTransferCoeff(T))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 for subsequent tests'!$K$10:$K$2009</c:f>
              <c:numCache>
                <c:formatCode>General</c:formatCode>
                <c:ptCount val="200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</c:v>
                </c:pt>
                <c:pt idx="221">
                  <c:v>111</c:v>
                </c:pt>
                <c:pt idx="222">
                  <c:v>111.5</c:v>
                </c:pt>
                <c:pt idx="223">
                  <c:v>112</c:v>
                </c:pt>
                <c:pt idx="224">
                  <c:v>112.5</c:v>
                </c:pt>
                <c:pt idx="225">
                  <c:v>113</c:v>
                </c:pt>
                <c:pt idx="226">
                  <c:v>113.5</c:v>
                </c:pt>
                <c:pt idx="227">
                  <c:v>114</c:v>
                </c:pt>
                <c:pt idx="228">
                  <c:v>114.5</c:v>
                </c:pt>
                <c:pt idx="229">
                  <c:v>115</c:v>
                </c:pt>
                <c:pt idx="230">
                  <c:v>115.5</c:v>
                </c:pt>
                <c:pt idx="231">
                  <c:v>116</c:v>
                </c:pt>
                <c:pt idx="232">
                  <c:v>116.5</c:v>
                </c:pt>
                <c:pt idx="233">
                  <c:v>117</c:v>
                </c:pt>
                <c:pt idx="234">
                  <c:v>117.5</c:v>
                </c:pt>
                <c:pt idx="235">
                  <c:v>118</c:v>
                </c:pt>
                <c:pt idx="236">
                  <c:v>118.5</c:v>
                </c:pt>
                <c:pt idx="237">
                  <c:v>119</c:v>
                </c:pt>
                <c:pt idx="238">
                  <c:v>119.5</c:v>
                </c:pt>
                <c:pt idx="239">
                  <c:v>120</c:v>
                </c:pt>
                <c:pt idx="240">
                  <c:v>120.5</c:v>
                </c:pt>
                <c:pt idx="241">
                  <c:v>121</c:v>
                </c:pt>
                <c:pt idx="242">
                  <c:v>121.5</c:v>
                </c:pt>
                <c:pt idx="243">
                  <c:v>122</c:v>
                </c:pt>
                <c:pt idx="244">
                  <c:v>122.5</c:v>
                </c:pt>
                <c:pt idx="245">
                  <c:v>123</c:v>
                </c:pt>
                <c:pt idx="246">
                  <c:v>123.5</c:v>
                </c:pt>
                <c:pt idx="247">
                  <c:v>124</c:v>
                </c:pt>
                <c:pt idx="248">
                  <c:v>124.5</c:v>
                </c:pt>
                <c:pt idx="249">
                  <c:v>125</c:v>
                </c:pt>
                <c:pt idx="250">
                  <c:v>125.5</c:v>
                </c:pt>
                <c:pt idx="251">
                  <c:v>126</c:v>
                </c:pt>
                <c:pt idx="252">
                  <c:v>126.5</c:v>
                </c:pt>
                <c:pt idx="253">
                  <c:v>127</c:v>
                </c:pt>
                <c:pt idx="254">
                  <c:v>127.5</c:v>
                </c:pt>
                <c:pt idx="255">
                  <c:v>128</c:v>
                </c:pt>
                <c:pt idx="256">
                  <c:v>128.5</c:v>
                </c:pt>
                <c:pt idx="257">
                  <c:v>129</c:v>
                </c:pt>
                <c:pt idx="258">
                  <c:v>129.5</c:v>
                </c:pt>
                <c:pt idx="259">
                  <c:v>130</c:v>
                </c:pt>
                <c:pt idx="260">
                  <c:v>130.5</c:v>
                </c:pt>
                <c:pt idx="261">
                  <c:v>131</c:v>
                </c:pt>
                <c:pt idx="262">
                  <c:v>131.5</c:v>
                </c:pt>
                <c:pt idx="263">
                  <c:v>132</c:v>
                </c:pt>
                <c:pt idx="264">
                  <c:v>132.5</c:v>
                </c:pt>
                <c:pt idx="265">
                  <c:v>133</c:v>
                </c:pt>
                <c:pt idx="266">
                  <c:v>133.5</c:v>
                </c:pt>
                <c:pt idx="267">
                  <c:v>134</c:v>
                </c:pt>
                <c:pt idx="268">
                  <c:v>134.5</c:v>
                </c:pt>
                <c:pt idx="269">
                  <c:v>135</c:v>
                </c:pt>
                <c:pt idx="270">
                  <c:v>135.5</c:v>
                </c:pt>
                <c:pt idx="271">
                  <c:v>136</c:v>
                </c:pt>
                <c:pt idx="272">
                  <c:v>136.5</c:v>
                </c:pt>
                <c:pt idx="273">
                  <c:v>137</c:v>
                </c:pt>
                <c:pt idx="274">
                  <c:v>137.5</c:v>
                </c:pt>
                <c:pt idx="275">
                  <c:v>138</c:v>
                </c:pt>
                <c:pt idx="276">
                  <c:v>138.5</c:v>
                </c:pt>
                <c:pt idx="277">
                  <c:v>139</c:v>
                </c:pt>
                <c:pt idx="278">
                  <c:v>139.5</c:v>
                </c:pt>
                <c:pt idx="279">
                  <c:v>140</c:v>
                </c:pt>
                <c:pt idx="280">
                  <c:v>140.5</c:v>
                </c:pt>
                <c:pt idx="281">
                  <c:v>141</c:v>
                </c:pt>
                <c:pt idx="282">
                  <c:v>141.5</c:v>
                </c:pt>
                <c:pt idx="283">
                  <c:v>142</c:v>
                </c:pt>
                <c:pt idx="284">
                  <c:v>142.5</c:v>
                </c:pt>
                <c:pt idx="285">
                  <c:v>143</c:v>
                </c:pt>
                <c:pt idx="286">
                  <c:v>143.5</c:v>
                </c:pt>
                <c:pt idx="287">
                  <c:v>144</c:v>
                </c:pt>
                <c:pt idx="288">
                  <c:v>144.5</c:v>
                </c:pt>
                <c:pt idx="289">
                  <c:v>145</c:v>
                </c:pt>
                <c:pt idx="290">
                  <c:v>145.5</c:v>
                </c:pt>
                <c:pt idx="291">
                  <c:v>146</c:v>
                </c:pt>
                <c:pt idx="292">
                  <c:v>146.5</c:v>
                </c:pt>
                <c:pt idx="293">
                  <c:v>147</c:v>
                </c:pt>
                <c:pt idx="294">
                  <c:v>147.5</c:v>
                </c:pt>
                <c:pt idx="295">
                  <c:v>148</c:v>
                </c:pt>
                <c:pt idx="296">
                  <c:v>148.5</c:v>
                </c:pt>
                <c:pt idx="297">
                  <c:v>149</c:v>
                </c:pt>
                <c:pt idx="298">
                  <c:v>149.5</c:v>
                </c:pt>
                <c:pt idx="299">
                  <c:v>150</c:v>
                </c:pt>
                <c:pt idx="300">
                  <c:v>150.5</c:v>
                </c:pt>
                <c:pt idx="301">
                  <c:v>151</c:v>
                </c:pt>
                <c:pt idx="302">
                  <c:v>151.5</c:v>
                </c:pt>
                <c:pt idx="303">
                  <c:v>152</c:v>
                </c:pt>
                <c:pt idx="304">
                  <c:v>152.5</c:v>
                </c:pt>
                <c:pt idx="305">
                  <c:v>153</c:v>
                </c:pt>
                <c:pt idx="306">
                  <c:v>153.5</c:v>
                </c:pt>
                <c:pt idx="307">
                  <c:v>154</c:v>
                </c:pt>
                <c:pt idx="308">
                  <c:v>154.5</c:v>
                </c:pt>
                <c:pt idx="309">
                  <c:v>155</c:v>
                </c:pt>
                <c:pt idx="310">
                  <c:v>155.5</c:v>
                </c:pt>
                <c:pt idx="311">
                  <c:v>156</c:v>
                </c:pt>
                <c:pt idx="312">
                  <c:v>156.5</c:v>
                </c:pt>
                <c:pt idx="313">
                  <c:v>157</c:v>
                </c:pt>
                <c:pt idx="314">
                  <c:v>157.5</c:v>
                </c:pt>
                <c:pt idx="315">
                  <c:v>158</c:v>
                </c:pt>
                <c:pt idx="316">
                  <c:v>158.5</c:v>
                </c:pt>
                <c:pt idx="317">
                  <c:v>159</c:v>
                </c:pt>
                <c:pt idx="318">
                  <c:v>159.5</c:v>
                </c:pt>
                <c:pt idx="319">
                  <c:v>160</c:v>
                </c:pt>
                <c:pt idx="320">
                  <c:v>160.5</c:v>
                </c:pt>
                <c:pt idx="321">
                  <c:v>161</c:v>
                </c:pt>
                <c:pt idx="322">
                  <c:v>161.5</c:v>
                </c:pt>
                <c:pt idx="323">
                  <c:v>162</c:v>
                </c:pt>
                <c:pt idx="324">
                  <c:v>162.5</c:v>
                </c:pt>
                <c:pt idx="325">
                  <c:v>163</c:v>
                </c:pt>
                <c:pt idx="326">
                  <c:v>163.5</c:v>
                </c:pt>
                <c:pt idx="327">
                  <c:v>164</c:v>
                </c:pt>
                <c:pt idx="328">
                  <c:v>164.5</c:v>
                </c:pt>
                <c:pt idx="329">
                  <c:v>165</c:v>
                </c:pt>
                <c:pt idx="330">
                  <c:v>165.5</c:v>
                </c:pt>
                <c:pt idx="331">
                  <c:v>166</c:v>
                </c:pt>
                <c:pt idx="332">
                  <c:v>166.5</c:v>
                </c:pt>
                <c:pt idx="333">
                  <c:v>167</c:v>
                </c:pt>
                <c:pt idx="334">
                  <c:v>167.5</c:v>
                </c:pt>
                <c:pt idx="335">
                  <c:v>168</c:v>
                </c:pt>
                <c:pt idx="336">
                  <c:v>168.5</c:v>
                </c:pt>
                <c:pt idx="337">
                  <c:v>169</c:v>
                </c:pt>
                <c:pt idx="338">
                  <c:v>169.5</c:v>
                </c:pt>
                <c:pt idx="339">
                  <c:v>170</c:v>
                </c:pt>
                <c:pt idx="340">
                  <c:v>170.5</c:v>
                </c:pt>
                <c:pt idx="341">
                  <c:v>171</c:v>
                </c:pt>
                <c:pt idx="342">
                  <c:v>171.5</c:v>
                </c:pt>
                <c:pt idx="343">
                  <c:v>172</c:v>
                </c:pt>
                <c:pt idx="344">
                  <c:v>172.5</c:v>
                </c:pt>
                <c:pt idx="345">
                  <c:v>173</c:v>
                </c:pt>
                <c:pt idx="346">
                  <c:v>173.5</c:v>
                </c:pt>
                <c:pt idx="347">
                  <c:v>174</c:v>
                </c:pt>
                <c:pt idx="348">
                  <c:v>174.5</c:v>
                </c:pt>
                <c:pt idx="349">
                  <c:v>175</c:v>
                </c:pt>
                <c:pt idx="350">
                  <c:v>175.5</c:v>
                </c:pt>
                <c:pt idx="351">
                  <c:v>176</c:v>
                </c:pt>
                <c:pt idx="352">
                  <c:v>176.5</c:v>
                </c:pt>
                <c:pt idx="353">
                  <c:v>177</c:v>
                </c:pt>
                <c:pt idx="354">
                  <c:v>177.5</c:v>
                </c:pt>
                <c:pt idx="355">
                  <c:v>178</c:v>
                </c:pt>
                <c:pt idx="356">
                  <c:v>178.5</c:v>
                </c:pt>
                <c:pt idx="357">
                  <c:v>179</c:v>
                </c:pt>
                <c:pt idx="358">
                  <c:v>179.5</c:v>
                </c:pt>
                <c:pt idx="359">
                  <c:v>180</c:v>
                </c:pt>
                <c:pt idx="360">
                  <c:v>180.5</c:v>
                </c:pt>
                <c:pt idx="361">
                  <c:v>181</c:v>
                </c:pt>
                <c:pt idx="362">
                  <c:v>181.5</c:v>
                </c:pt>
                <c:pt idx="363">
                  <c:v>182</c:v>
                </c:pt>
                <c:pt idx="364">
                  <c:v>182.5</c:v>
                </c:pt>
                <c:pt idx="365">
                  <c:v>183</c:v>
                </c:pt>
                <c:pt idx="366">
                  <c:v>183.5</c:v>
                </c:pt>
                <c:pt idx="367">
                  <c:v>184</c:v>
                </c:pt>
                <c:pt idx="368">
                  <c:v>184.5</c:v>
                </c:pt>
                <c:pt idx="369">
                  <c:v>185</c:v>
                </c:pt>
                <c:pt idx="370">
                  <c:v>185.5</c:v>
                </c:pt>
                <c:pt idx="371">
                  <c:v>186</c:v>
                </c:pt>
                <c:pt idx="372">
                  <c:v>186.5</c:v>
                </c:pt>
                <c:pt idx="373">
                  <c:v>187</c:v>
                </c:pt>
                <c:pt idx="374">
                  <c:v>187.5</c:v>
                </c:pt>
                <c:pt idx="375">
                  <c:v>188</c:v>
                </c:pt>
                <c:pt idx="376">
                  <c:v>188.5</c:v>
                </c:pt>
                <c:pt idx="377">
                  <c:v>189</c:v>
                </c:pt>
                <c:pt idx="378">
                  <c:v>189.5</c:v>
                </c:pt>
                <c:pt idx="379">
                  <c:v>190</c:v>
                </c:pt>
                <c:pt idx="380">
                  <c:v>190.5</c:v>
                </c:pt>
                <c:pt idx="381">
                  <c:v>191</c:v>
                </c:pt>
                <c:pt idx="382">
                  <c:v>191.5</c:v>
                </c:pt>
                <c:pt idx="383">
                  <c:v>192</c:v>
                </c:pt>
                <c:pt idx="384">
                  <c:v>192.5</c:v>
                </c:pt>
                <c:pt idx="385">
                  <c:v>193</c:v>
                </c:pt>
                <c:pt idx="386">
                  <c:v>193.5</c:v>
                </c:pt>
                <c:pt idx="387">
                  <c:v>194</c:v>
                </c:pt>
                <c:pt idx="388">
                  <c:v>194.5</c:v>
                </c:pt>
                <c:pt idx="389">
                  <c:v>195</c:v>
                </c:pt>
                <c:pt idx="390">
                  <c:v>195.5</c:v>
                </c:pt>
                <c:pt idx="391">
                  <c:v>196</c:v>
                </c:pt>
                <c:pt idx="392">
                  <c:v>196.5</c:v>
                </c:pt>
                <c:pt idx="393">
                  <c:v>197</c:v>
                </c:pt>
                <c:pt idx="394">
                  <c:v>197.5</c:v>
                </c:pt>
                <c:pt idx="395">
                  <c:v>198</c:v>
                </c:pt>
                <c:pt idx="396">
                  <c:v>198.5</c:v>
                </c:pt>
                <c:pt idx="397">
                  <c:v>199</c:v>
                </c:pt>
                <c:pt idx="398">
                  <c:v>199.5</c:v>
                </c:pt>
                <c:pt idx="399">
                  <c:v>200</c:v>
                </c:pt>
                <c:pt idx="400">
                  <c:v>200.5</c:v>
                </c:pt>
                <c:pt idx="401">
                  <c:v>201</c:v>
                </c:pt>
                <c:pt idx="402">
                  <c:v>201.5</c:v>
                </c:pt>
                <c:pt idx="403">
                  <c:v>202</c:v>
                </c:pt>
                <c:pt idx="404">
                  <c:v>202.5</c:v>
                </c:pt>
                <c:pt idx="405">
                  <c:v>203</c:v>
                </c:pt>
                <c:pt idx="406">
                  <c:v>203.5</c:v>
                </c:pt>
                <c:pt idx="407">
                  <c:v>204</c:v>
                </c:pt>
                <c:pt idx="408">
                  <c:v>204.5</c:v>
                </c:pt>
                <c:pt idx="409">
                  <c:v>205</c:v>
                </c:pt>
                <c:pt idx="410">
                  <c:v>205.5</c:v>
                </c:pt>
                <c:pt idx="411">
                  <c:v>206</c:v>
                </c:pt>
                <c:pt idx="412">
                  <c:v>206.5</c:v>
                </c:pt>
                <c:pt idx="413">
                  <c:v>207</c:v>
                </c:pt>
                <c:pt idx="414">
                  <c:v>207.5</c:v>
                </c:pt>
                <c:pt idx="415">
                  <c:v>208</c:v>
                </c:pt>
                <c:pt idx="416">
                  <c:v>208.5</c:v>
                </c:pt>
                <c:pt idx="417">
                  <c:v>209</c:v>
                </c:pt>
                <c:pt idx="418">
                  <c:v>209.5</c:v>
                </c:pt>
                <c:pt idx="419">
                  <c:v>210</c:v>
                </c:pt>
                <c:pt idx="420">
                  <c:v>210.5</c:v>
                </c:pt>
                <c:pt idx="421">
                  <c:v>211</c:v>
                </c:pt>
                <c:pt idx="422">
                  <c:v>211.5</c:v>
                </c:pt>
                <c:pt idx="423">
                  <c:v>212</c:v>
                </c:pt>
                <c:pt idx="424">
                  <c:v>212.5</c:v>
                </c:pt>
                <c:pt idx="425">
                  <c:v>213</c:v>
                </c:pt>
                <c:pt idx="426">
                  <c:v>213.5</c:v>
                </c:pt>
                <c:pt idx="427">
                  <c:v>214</c:v>
                </c:pt>
                <c:pt idx="428">
                  <c:v>214.5</c:v>
                </c:pt>
                <c:pt idx="429">
                  <c:v>215</c:v>
                </c:pt>
                <c:pt idx="430">
                  <c:v>215.5</c:v>
                </c:pt>
                <c:pt idx="431">
                  <c:v>216</c:v>
                </c:pt>
                <c:pt idx="432">
                  <c:v>216.5</c:v>
                </c:pt>
                <c:pt idx="433">
                  <c:v>217</c:v>
                </c:pt>
                <c:pt idx="434">
                  <c:v>217.5</c:v>
                </c:pt>
                <c:pt idx="435">
                  <c:v>218</c:v>
                </c:pt>
                <c:pt idx="436">
                  <c:v>218.5</c:v>
                </c:pt>
                <c:pt idx="437">
                  <c:v>219</c:v>
                </c:pt>
                <c:pt idx="438">
                  <c:v>219.5</c:v>
                </c:pt>
                <c:pt idx="439">
                  <c:v>220</c:v>
                </c:pt>
                <c:pt idx="440">
                  <c:v>220.5</c:v>
                </c:pt>
                <c:pt idx="441">
                  <c:v>221</c:v>
                </c:pt>
                <c:pt idx="442">
                  <c:v>221.5</c:v>
                </c:pt>
                <c:pt idx="443">
                  <c:v>222</c:v>
                </c:pt>
                <c:pt idx="444">
                  <c:v>222.5</c:v>
                </c:pt>
                <c:pt idx="445">
                  <c:v>223</c:v>
                </c:pt>
                <c:pt idx="446">
                  <c:v>223.5</c:v>
                </c:pt>
                <c:pt idx="447">
                  <c:v>224</c:v>
                </c:pt>
                <c:pt idx="448">
                  <c:v>224.5</c:v>
                </c:pt>
                <c:pt idx="449">
                  <c:v>225</c:v>
                </c:pt>
                <c:pt idx="450">
                  <c:v>225.5</c:v>
                </c:pt>
                <c:pt idx="451">
                  <c:v>226</c:v>
                </c:pt>
                <c:pt idx="452">
                  <c:v>226.5</c:v>
                </c:pt>
                <c:pt idx="453">
                  <c:v>227</c:v>
                </c:pt>
                <c:pt idx="454">
                  <c:v>227.5</c:v>
                </c:pt>
                <c:pt idx="455">
                  <c:v>228</c:v>
                </c:pt>
                <c:pt idx="456">
                  <c:v>228.5</c:v>
                </c:pt>
                <c:pt idx="457">
                  <c:v>229</c:v>
                </c:pt>
                <c:pt idx="458">
                  <c:v>229.5</c:v>
                </c:pt>
                <c:pt idx="459">
                  <c:v>230</c:v>
                </c:pt>
                <c:pt idx="460">
                  <c:v>230.5</c:v>
                </c:pt>
                <c:pt idx="461">
                  <c:v>231</c:v>
                </c:pt>
                <c:pt idx="462">
                  <c:v>231.5</c:v>
                </c:pt>
                <c:pt idx="463">
                  <c:v>232</c:v>
                </c:pt>
                <c:pt idx="464">
                  <c:v>232.5</c:v>
                </c:pt>
                <c:pt idx="465">
                  <c:v>233</c:v>
                </c:pt>
                <c:pt idx="466">
                  <c:v>233.5</c:v>
                </c:pt>
                <c:pt idx="467">
                  <c:v>234</c:v>
                </c:pt>
                <c:pt idx="468">
                  <c:v>234.5</c:v>
                </c:pt>
                <c:pt idx="469">
                  <c:v>235</c:v>
                </c:pt>
                <c:pt idx="470">
                  <c:v>235.5</c:v>
                </c:pt>
                <c:pt idx="471">
                  <c:v>236</c:v>
                </c:pt>
                <c:pt idx="472">
                  <c:v>236.5</c:v>
                </c:pt>
                <c:pt idx="473">
                  <c:v>237</c:v>
                </c:pt>
                <c:pt idx="474">
                  <c:v>237.5</c:v>
                </c:pt>
                <c:pt idx="475">
                  <c:v>238</c:v>
                </c:pt>
                <c:pt idx="476">
                  <c:v>238.5</c:v>
                </c:pt>
                <c:pt idx="477">
                  <c:v>239</c:v>
                </c:pt>
                <c:pt idx="478">
                  <c:v>239.5</c:v>
                </c:pt>
                <c:pt idx="479">
                  <c:v>240</c:v>
                </c:pt>
                <c:pt idx="480">
                  <c:v>240.5</c:v>
                </c:pt>
                <c:pt idx="481">
                  <c:v>241</c:v>
                </c:pt>
                <c:pt idx="482">
                  <c:v>241.5</c:v>
                </c:pt>
                <c:pt idx="483">
                  <c:v>242</c:v>
                </c:pt>
                <c:pt idx="484">
                  <c:v>242.5</c:v>
                </c:pt>
                <c:pt idx="485">
                  <c:v>243</c:v>
                </c:pt>
                <c:pt idx="486">
                  <c:v>243.5</c:v>
                </c:pt>
                <c:pt idx="487">
                  <c:v>244</c:v>
                </c:pt>
                <c:pt idx="488">
                  <c:v>244.5</c:v>
                </c:pt>
                <c:pt idx="489">
                  <c:v>245</c:v>
                </c:pt>
                <c:pt idx="490">
                  <c:v>245.5</c:v>
                </c:pt>
                <c:pt idx="491">
                  <c:v>246</c:v>
                </c:pt>
                <c:pt idx="492">
                  <c:v>246.5</c:v>
                </c:pt>
                <c:pt idx="493">
                  <c:v>247</c:v>
                </c:pt>
                <c:pt idx="494">
                  <c:v>247.5</c:v>
                </c:pt>
                <c:pt idx="495">
                  <c:v>248</c:v>
                </c:pt>
                <c:pt idx="496">
                  <c:v>248.5</c:v>
                </c:pt>
                <c:pt idx="497">
                  <c:v>249</c:v>
                </c:pt>
                <c:pt idx="498">
                  <c:v>249.5</c:v>
                </c:pt>
                <c:pt idx="499">
                  <c:v>250</c:v>
                </c:pt>
                <c:pt idx="500">
                  <c:v>250.5</c:v>
                </c:pt>
                <c:pt idx="501">
                  <c:v>251</c:v>
                </c:pt>
                <c:pt idx="502">
                  <c:v>251.5</c:v>
                </c:pt>
                <c:pt idx="503">
                  <c:v>252</c:v>
                </c:pt>
                <c:pt idx="504">
                  <c:v>252.5</c:v>
                </c:pt>
                <c:pt idx="505">
                  <c:v>253</c:v>
                </c:pt>
                <c:pt idx="506">
                  <c:v>253.5</c:v>
                </c:pt>
                <c:pt idx="507">
                  <c:v>254</c:v>
                </c:pt>
                <c:pt idx="508">
                  <c:v>254.5</c:v>
                </c:pt>
                <c:pt idx="509">
                  <c:v>255</c:v>
                </c:pt>
                <c:pt idx="510">
                  <c:v>255.5</c:v>
                </c:pt>
                <c:pt idx="511">
                  <c:v>256</c:v>
                </c:pt>
                <c:pt idx="512">
                  <c:v>256.5</c:v>
                </c:pt>
                <c:pt idx="513">
                  <c:v>257</c:v>
                </c:pt>
                <c:pt idx="514">
                  <c:v>257.5</c:v>
                </c:pt>
                <c:pt idx="515">
                  <c:v>258</c:v>
                </c:pt>
                <c:pt idx="516">
                  <c:v>258.5</c:v>
                </c:pt>
                <c:pt idx="517">
                  <c:v>259</c:v>
                </c:pt>
                <c:pt idx="518">
                  <c:v>259.5</c:v>
                </c:pt>
                <c:pt idx="519">
                  <c:v>260</c:v>
                </c:pt>
                <c:pt idx="520">
                  <c:v>260.5</c:v>
                </c:pt>
                <c:pt idx="521">
                  <c:v>261</c:v>
                </c:pt>
                <c:pt idx="522">
                  <c:v>261.5</c:v>
                </c:pt>
                <c:pt idx="523">
                  <c:v>262</c:v>
                </c:pt>
                <c:pt idx="524">
                  <c:v>262.5</c:v>
                </c:pt>
                <c:pt idx="525">
                  <c:v>263</c:v>
                </c:pt>
                <c:pt idx="526">
                  <c:v>263.5</c:v>
                </c:pt>
                <c:pt idx="527">
                  <c:v>264</c:v>
                </c:pt>
                <c:pt idx="528">
                  <c:v>264.5</c:v>
                </c:pt>
                <c:pt idx="529">
                  <c:v>265</c:v>
                </c:pt>
                <c:pt idx="530">
                  <c:v>265.5</c:v>
                </c:pt>
                <c:pt idx="531">
                  <c:v>266</c:v>
                </c:pt>
                <c:pt idx="532">
                  <c:v>266.5</c:v>
                </c:pt>
                <c:pt idx="533">
                  <c:v>267</c:v>
                </c:pt>
                <c:pt idx="534">
                  <c:v>267.5</c:v>
                </c:pt>
                <c:pt idx="535">
                  <c:v>268</c:v>
                </c:pt>
                <c:pt idx="536">
                  <c:v>268.5</c:v>
                </c:pt>
                <c:pt idx="537">
                  <c:v>269</c:v>
                </c:pt>
                <c:pt idx="538">
                  <c:v>269.5</c:v>
                </c:pt>
                <c:pt idx="539">
                  <c:v>270</c:v>
                </c:pt>
                <c:pt idx="540">
                  <c:v>270.5</c:v>
                </c:pt>
                <c:pt idx="541">
                  <c:v>271</c:v>
                </c:pt>
                <c:pt idx="542">
                  <c:v>271.5</c:v>
                </c:pt>
                <c:pt idx="543">
                  <c:v>272</c:v>
                </c:pt>
                <c:pt idx="544">
                  <c:v>272.5</c:v>
                </c:pt>
                <c:pt idx="545">
                  <c:v>273</c:v>
                </c:pt>
                <c:pt idx="546">
                  <c:v>273.5</c:v>
                </c:pt>
                <c:pt idx="547">
                  <c:v>274</c:v>
                </c:pt>
                <c:pt idx="548">
                  <c:v>274.5</c:v>
                </c:pt>
                <c:pt idx="549">
                  <c:v>275</c:v>
                </c:pt>
                <c:pt idx="550">
                  <c:v>275.5</c:v>
                </c:pt>
                <c:pt idx="551">
                  <c:v>276</c:v>
                </c:pt>
                <c:pt idx="552">
                  <c:v>276.5</c:v>
                </c:pt>
                <c:pt idx="553">
                  <c:v>277</c:v>
                </c:pt>
                <c:pt idx="554">
                  <c:v>277.5</c:v>
                </c:pt>
                <c:pt idx="555">
                  <c:v>278</c:v>
                </c:pt>
                <c:pt idx="556">
                  <c:v>278.5</c:v>
                </c:pt>
                <c:pt idx="557">
                  <c:v>279</c:v>
                </c:pt>
                <c:pt idx="558">
                  <c:v>279.5</c:v>
                </c:pt>
                <c:pt idx="559">
                  <c:v>280</c:v>
                </c:pt>
                <c:pt idx="560">
                  <c:v>280.5</c:v>
                </c:pt>
                <c:pt idx="561">
                  <c:v>281</c:v>
                </c:pt>
                <c:pt idx="562">
                  <c:v>281.5</c:v>
                </c:pt>
                <c:pt idx="563">
                  <c:v>282</c:v>
                </c:pt>
                <c:pt idx="564">
                  <c:v>282.5</c:v>
                </c:pt>
                <c:pt idx="565">
                  <c:v>283</c:v>
                </c:pt>
                <c:pt idx="566">
                  <c:v>283.5</c:v>
                </c:pt>
                <c:pt idx="567">
                  <c:v>284</c:v>
                </c:pt>
                <c:pt idx="568">
                  <c:v>284.5</c:v>
                </c:pt>
                <c:pt idx="569">
                  <c:v>285</c:v>
                </c:pt>
                <c:pt idx="570">
                  <c:v>285.5</c:v>
                </c:pt>
                <c:pt idx="571">
                  <c:v>286</c:v>
                </c:pt>
                <c:pt idx="572">
                  <c:v>286.5</c:v>
                </c:pt>
                <c:pt idx="573">
                  <c:v>287</c:v>
                </c:pt>
                <c:pt idx="574">
                  <c:v>287.5</c:v>
                </c:pt>
                <c:pt idx="575">
                  <c:v>288</c:v>
                </c:pt>
                <c:pt idx="576">
                  <c:v>288.5</c:v>
                </c:pt>
                <c:pt idx="577">
                  <c:v>289</c:v>
                </c:pt>
                <c:pt idx="578">
                  <c:v>289.5</c:v>
                </c:pt>
                <c:pt idx="579">
                  <c:v>290</c:v>
                </c:pt>
                <c:pt idx="580">
                  <c:v>290.5</c:v>
                </c:pt>
                <c:pt idx="581">
                  <c:v>291</c:v>
                </c:pt>
                <c:pt idx="582">
                  <c:v>291.5</c:v>
                </c:pt>
                <c:pt idx="583">
                  <c:v>292</c:v>
                </c:pt>
                <c:pt idx="584">
                  <c:v>292.5</c:v>
                </c:pt>
                <c:pt idx="585">
                  <c:v>293</c:v>
                </c:pt>
                <c:pt idx="586">
                  <c:v>293.5</c:v>
                </c:pt>
                <c:pt idx="587">
                  <c:v>294</c:v>
                </c:pt>
                <c:pt idx="588">
                  <c:v>294.5</c:v>
                </c:pt>
                <c:pt idx="589">
                  <c:v>295</c:v>
                </c:pt>
                <c:pt idx="590">
                  <c:v>295.5</c:v>
                </c:pt>
                <c:pt idx="591">
                  <c:v>296</c:v>
                </c:pt>
                <c:pt idx="592">
                  <c:v>296.5</c:v>
                </c:pt>
                <c:pt idx="593">
                  <c:v>297</c:v>
                </c:pt>
                <c:pt idx="594">
                  <c:v>297.5</c:v>
                </c:pt>
                <c:pt idx="595">
                  <c:v>298</c:v>
                </c:pt>
                <c:pt idx="596">
                  <c:v>298.5</c:v>
                </c:pt>
                <c:pt idx="597">
                  <c:v>299</c:v>
                </c:pt>
                <c:pt idx="598">
                  <c:v>299.5</c:v>
                </c:pt>
                <c:pt idx="599">
                  <c:v>300</c:v>
                </c:pt>
                <c:pt idx="600">
                  <c:v>300.5</c:v>
                </c:pt>
                <c:pt idx="601">
                  <c:v>301</c:v>
                </c:pt>
                <c:pt idx="602">
                  <c:v>301.5</c:v>
                </c:pt>
                <c:pt idx="603">
                  <c:v>302</c:v>
                </c:pt>
                <c:pt idx="604">
                  <c:v>302.5</c:v>
                </c:pt>
                <c:pt idx="605">
                  <c:v>303</c:v>
                </c:pt>
                <c:pt idx="606">
                  <c:v>303.5</c:v>
                </c:pt>
                <c:pt idx="607">
                  <c:v>304</c:v>
                </c:pt>
                <c:pt idx="608">
                  <c:v>304.5</c:v>
                </c:pt>
                <c:pt idx="609">
                  <c:v>305</c:v>
                </c:pt>
                <c:pt idx="610">
                  <c:v>305.5</c:v>
                </c:pt>
                <c:pt idx="611">
                  <c:v>306</c:v>
                </c:pt>
                <c:pt idx="612">
                  <c:v>306.5</c:v>
                </c:pt>
                <c:pt idx="613">
                  <c:v>307</c:v>
                </c:pt>
                <c:pt idx="614">
                  <c:v>307.5</c:v>
                </c:pt>
                <c:pt idx="615">
                  <c:v>308</c:v>
                </c:pt>
                <c:pt idx="616">
                  <c:v>308.5</c:v>
                </c:pt>
                <c:pt idx="617">
                  <c:v>309</c:v>
                </c:pt>
                <c:pt idx="618">
                  <c:v>309.5</c:v>
                </c:pt>
                <c:pt idx="619">
                  <c:v>310</c:v>
                </c:pt>
                <c:pt idx="620">
                  <c:v>310.5</c:v>
                </c:pt>
                <c:pt idx="621">
                  <c:v>311</c:v>
                </c:pt>
                <c:pt idx="622">
                  <c:v>311.5</c:v>
                </c:pt>
                <c:pt idx="623">
                  <c:v>312</c:v>
                </c:pt>
                <c:pt idx="624">
                  <c:v>312.5</c:v>
                </c:pt>
                <c:pt idx="625">
                  <c:v>313</c:v>
                </c:pt>
                <c:pt idx="626">
                  <c:v>313.5</c:v>
                </c:pt>
                <c:pt idx="627">
                  <c:v>314</c:v>
                </c:pt>
                <c:pt idx="628">
                  <c:v>314.5</c:v>
                </c:pt>
                <c:pt idx="629">
                  <c:v>315</c:v>
                </c:pt>
                <c:pt idx="630">
                  <c:v>315.5</c:v>
                </c:pt>
                <c:pt idx="631">
                  <c:v>316</c:v>
                </c:pt>
                <c:pt idx="632">
                  <c:v>316.5</c:v>
                </c:pt>
                <c:pt idx="633">
                  <c:v>317</c:v>
                </c:pt>
                <c:pt idx="634">
                  <c:v>317.5</c:v>
                </c:pt>
                <c:pt idx="635">
                  <c:v>318</c:v>
                </c:pt>
                <c:pt idx="636">
                  <c:v>318.5</c:v>
                </c:pt>
                <c:pt idx="637">
                  <c:v>319</c:v>
                </c:pt>
                <c:pt idx="638">
                  <c:v>319.5</c:v>
                </c:pt>
                <c:pt idx="639">
                  <c:v>320</c:v>
                </c:pt>
                <c:pt idx="640">
                  <c:v>320.5</c:v>
                </c:pt>
                <c:pt idx="641">
                  <c:v>321</c:v>
                </c:pt>
                <c:pt idx="642">
                  <c:v>321.5</c:v>
                </c:pt>
                <c:pt idx="643">
                  <c:v>322</c:v>
                </c:pt>
                <c:pt idx="644">
                  <c:v>322.5</c:v>
                </c:pt>
                <c:pt idx="645">
                  <c:v>323</c:v>
                </c:pt>
                <c:pt idx="646">
                  <c:v>323.5</c:v>
                </c:pt>
                <c:pt idx="647">
                  <c:v>324</c:v>
                </c:pt>
                <c:pt idx="648">
                  <c:v>324.5</c:v>
                </c:pt>
                <c:pt idx="649">
                  <c:v>325</c:v>
                </c:pt>
                <c:pt idx="650">
                  <c:v>325.5</c:v>
                </c:pt>
                <c:pt idx="651">
                  <c:v>326</c:v>
                </c:pt>
                <c:pt idx="652">
                  <c:v>326.5</c:v>
                </c:pt>
                <c:pt idx="653">
                  <c:v>327</c:v>
                </c:pt>
                <c:pt idx="654">
                  <c:v>327.5</c:v>
                </c:pt>
                <c:pt idx="655">
                  <c:v>328</c:v>
                </c:pt>
                <c:pt idx="656">
                  <c:v>328.5</c:v>
                </c:pt>
                <c:pt idx="657">
                  <c:v>329</c:v>
                </c:pt>
                <c:pt idx="658">
                  <c:v>329.5</c:v>
                </c:pt>
                <c:pt idx="659">
                  <c:v>330</c:v>
                </c:pt>
                <c:pt idx="660">
                  <c:v>330.5</c:v>
                </c:pt>
                <c:pt idx="661">
                  <c:v>331</c:v>
                </c:pt>
                <c:pt idx="662">
                  <c:v>331.5</c:v>
                </c:pt>
                <c:pt idx="663">
                  <c:v>332</c:v>
                </c:pt>
                <c:pt idx="664">
                  <c:v>332.5</c:v>
                </c:pt>
                <c:pt idx="665">
                  <c:v>333</c:v>
                </c:pt>
                <c:pt idx="666">
                  <c:v>333.5</c:v>
                </c:pt>
                <c:pt idx="667">
                  <c:v>334</c:v>
                </c:pt>
                <c:pt idx="668">
                  <c:v>334.5</c:v>
                </c:pt>
                <c:pt idx="669">
                  <c:v>335</c:v>
                </c:pt>
                <c:pt idx="670">
                  <c:v>335.5</c:v>
                </c:pt>
                <c:pt idx="671">
                  <c:v>336</c:v>
                </c:pt>
                <c:pt idx="672">
                  <c:v>336.5</c:v>
                </c:pt>
                <c:pt idx="673">
                  <c:v>337</c:v>
                </c:pt>
                <c:pt idx="674">
                  <c:v>337.5</c:v>
                </c:pt>
                <c:pt idx="675">
                  <c:v>338</c:v>
                </c:pt>
                <c:pt idx="676">
                  <c:v>338.5</c:v>
                </c:pt>
                <c:pt idx="677">
                  <c:v>339</c:v>
                </c:pt>
                <c:pt idx="678">
                  <c:v>339.5</c:v>
                </c:pt>
                <c:pt idx="679">
                  <c:v>340</c:v>
                </c:pt>
                <c:pt idx="680">
                  <c:v>340.5</c:v>
                </c:pt>
                <c:pt idx="681">
                  <c:v>341</c:v>
                </c:pt>
                <c:pt idx="682">
                  <c:v>341.5</c:v>
                </c:pt>
                <c:pt idx="683">
                  <c:v>342</c:v>
                </c:pt>
                <c:pt idx="684">
                  <c:v>342.5</c:v>
                </c:pt>
                <c:pt idx="685">
                  <c:v>343</c:v>
                </c:pt>
                <c:pt idx="686">
                  <c:v>343.5</c:v>
                </c:pt>
                <c:pt idx="687">
                  <c:v>344</c:v>
                </c:pt>
                <c:pt idx="688">
                  <c:v>344.5</c:v>
                </c:pt>
                <c:pt idx="689">
                  <c:v>345</c:v>
                </c:pt>
                <c:pt idx="690">
                  <c:v>345.5</c:v>
                </c:pt>
                <c:pt idx="691">
                  <c:v>346</c:v>
                </c:pt>
                <c:pt idx="692">
                  <c:v>346.5</c:v>
                </c:pt>
                <c:pt idx="693">
                  <c:v>347</c:v>
                </c:pt>
                <c:pt idx="694">
                  <c:v>347.5</c:v>
                </c:pt>
                <c:pt idx="695">
                  <c:v>348</c:v>
                </c:pt>
                <c:pt idx="696">
                  <c:v>348.5</c:v>
                </c:pt>
                <c:pt idx="697">
                  <c:v>349</c:v>
                </c:pt>
                <c:pt idx="698">
                  <c:v>349.5</c:v>
                </c:pt>
                <c:pt idx="699">
                  <c:v>350</c:v>
                </c:pt>
                <c:pt idx="700">
                  <c:v>350.5</c:v>
                </c:pt>
                <c:pt idx="701">
                  <c:v>351</c:v>
                </c:pt>
                <c:pt idx="702">
                  <c:v>351.5</c:v>
                </c:pt>
                <c:pt idx="703">
                  <c:v>352</c:v>
                </c:pt>
                <c:pt idx="704">
                  <c:v>352.5</c:v>
                </c:pt>
                <c:pt idx="705">
                  <c:v>353</c:v>
                </c:pt>
                <c:pt idx="706">
                  <c:v>353.5</c:v>
                </c:pt>
                <c:pt idx="707">
                  <c:v>354</c:v>
                </c:pt>
                <c:pt idx="708">
                  <c:v>354.5</c:v>
                </c:pt>
                <c:pt idx="709">
                  <c:v>355</c:v>
                </c:pt>
                <c:pt idx="710">
                  <c:v>355.5</c:v>
                </c:pt>
                <c:pt idx="711">
                  <c:v>356</c:v>
                </c:pt>
                <c:pt idx="712">
                  <c:v>356.5</c:v>
                </c:pt>
                <c:pt idx="713">
                  <c:v>357</c:v>
                </c:pt>
                <c:pt idx="714">
                  <c:v>357.5</c:v>
                </c:pt>
                <c:pt idx="715">
                  <c:v>358</c:v>
                </c:pt>
                <c:pt idx="716">
                  <c:v>358.5</c:v>
                </c:pt>
                <c:pt idx="717">
                  <c:v>359</c:v>
                </c:pt>
                <c:pt idx="718">
                  <c:v>359.5</c:v>
                </c:pt>
                <c:pt idx="719">
                  <c:v>360</c:v>
                </c:pt>
                <c:pt idx="720">
                  <c:v>360.5</c:v>
                </c:pt>
                <c:pt idx="721">
                  <c:v>361</c:v>
                </c:pt>
                <c:pt idx="722">
                  <c:v>361.5</c:v>
                </c:pt>
                <c:pt idx="723">
                  <c:v>362</c:v>
                </c:pt>
                <c:pt idx="724">
                  <c:v>362.5</c:v>
                </c:pt>
                <c:pt idx="725">
                  <c:v>363</c:v>
                </c:pt>
                <c:pt idx="726">
                  <c:v>363.5</c:v>
                </c:pt>
                <c:pt idx="727">
                  <c:v>364</c:v>
                </c:pt>
                <c:pt idx="728">
                  <c:v>364.5</c:v>
                </c:pt>
                <c:pt idx="729">
                  <c:v>365</c:v>
                </c:pt>
                <c:pt idx="730">
                  <c:v>365.5</c:v>
                </c:pt>
                <c:pt idx="731">
                  <c:v>366</c:v>
                </c:pt>
                <c:pt idx="732">
                  <c:v>366.5</c:v>
                </c:pt>
                <c:pt idx="733">
                  <c:v>367</c:v>
                </c:pt>
                <c:pt idx="734">
                  <c:v>367.5</c:v>
                </c:pt>
                <c:pt idx="735">
                  <c:v>368</c:v>
                </c:pt>
                <c:pt idx="736">
                  <c:v>368.5</c:v>
                </c:pt>
                <c:pt idx="737">
                  <c:v>369</c:v>
                </c:pt>
                <c:pt idx="738">
                  <c:v>369.5</c:v>
                </c:pt>
                <c:pt idx="739">
                  <c:v>370</c:v>
                </c:pt>
                <c:pt idx="740">
                  <c:v>370.5</c:v>
                </c:pt>
                <c:pt idx="741">
                  <c:v>371</c:v>
                </c:pt>
                <c:pt idx="742">
                  <c:v>371.5</c:v>
                </c:pt>
                <c:pt idx="743">
                  <c:v>372</c:v>
                </c:pt>
                <c:pt idx="744">
                  <c:v>372.5</c:v>
                </c:pt>
                <c:pt idx="745">
                  <c:v>373</c:v>
                </c:pt>
                <c:pt idx="746">
                  <c:v>373.5</c:v>
                </c:pt>
                <c:pt idx="747">
                  <c:v>374</c:v>
                </c:pt>
                <c:pt idx="748">
                  <c:v>374.5</c:v>
                </c:pt>
                <c:pt idx="749">
                  <c:v>375</c:v>
                </c:pt>
                <c:pt idx="750">
                  <c:v>375.5</c:v>
                </c:pt>
                <c:pt idx="751">
                  <c:v>376</c:v>
                </c:pt>
                <c:pt idx="752">
                  <c:v>376.5</c:v>
                </c:pt>
                <c:pt idx="753">
                  <c:v>377</c:v>
                </c:pt>
                <c:pt idx="754">
                  <c:v>377.5</c:v>
                </c:pt>
                <c:pt idx="755">
                  <c:v>378</c:v>
                </c:pt>
                <c:pt idx="756">
                  <c:v>378.5</c:v>
                </c:pt>
                <c:pt idx="757">
                  <c:v>379</c:v>
                </c:pt>
                <c:pt idx="758">
                  <c:v>379.5</c:v>
                </c:pt>
                <c:pt idx="759">
                  <c:v>380</c:v>
                </c:pt>
                <c:pt idx="760">
                  <c:v>380.5</c:v>
                </c:pt>
                <c:pt idx="761">
                  <c:v>381</c:v>
                </c:pt>
                <c:pt idx="762">
                  <c:v>381.5</c:v>
                </c:pt>
                <c:pt idx="763">
                  <c:v>382</c:v>
                </c:pt>
                <c:pt idx="764">
                  <c:v>382.5</c:v>
                </c:pt>
                <c:pt idx="765">
                  <c:v>383</c:v>
                </c:pt>
                <c:pt idx="766">
                  <c:v>383.5</c:v>
                </c:pt>
                <c:pt idx="767">
                  <c:v>384</c:v>
                </c:pt>
                <c:pt idx="768">
                  <c:v>384.5</c:v>
                </c:pt>
                <c:pt idx="769">
                  <c:v>385</c:v>
                </c:pt>
                <c:pt idx="770">
                  <c:v>385.5</c:v>
                </c:pt>
                <c:pt idx="771">
                  <c:v>386</c:v>
                </c:pt>
                <c:pt idx="772">
                  <c:v>386.5</c:v>
                </c:pt>
                <c:pt idx="773">
                  <c:v>387</c:v>
                </c:pt>
                <c:pt idx="774">
                  <c:v>387.5</c:v>
                </c:pt>
                <c:pt idx="775">
                  <c:v>388</c:v>
                </c:pt>
                <c:pt idx="776">
                  <c:v>388.5</c:v>
                </c:pt>
                <c:pt idx="777">
                  <c:v>389</c:v>
                </c:pt>
                <c:pt idx="778">
                  <c:v>389.5</c:v>
                </c:pt>
                <c:pt idx="779">
                  <c:v>390</c:v>
                </c:pt>
                <c:pt idx="780">
                  <c:v>390.5</c:v>
                </c:pt>
                <c:pt idx="781">
                  <c:v>391</c:v>
                </c:pt>
                <c:pt idx="782">
                  <c:v>391.5</c:v>
                </c:pt>
                <c:pt idx="783">
                  <c:v>392</c:v>
                </c:pt>
                <c:pt idx="784">
                  <c:v>392.5</c:v>
                </c:pt>
                <c:pt idx="785">
                  <c:v>393</c:v>
                </c:pt>
                <c:pt idx="786">
                  <c:v>393.5</c:v>
                </c:pt>
                <c:pt idx="787">
                  <c:v>394</c:v>
                </c:pt>
                <c:pt idx="788">
                  <c:v>394.5</c:v>
                </c:pt>
                <c:pt idx="789">
                  <c:v>395</c:v>
                </c:pt>
                <c:pt idx="790">
                  <c:v>395.5</c:v>
                </c:pt>
                <c:pt idx="791">
                  <c:v>396</c:v>
                </c:pt>
                <c:pt idx="792">
                  <c:v>396.5</c:v>
                </c:pt>
                <c:pt idx="793">
                  <c:v>397</c:v>
                </c:pt>
                <c:pt idx="794">
                  <c:v>397.5</c:v>
                </c:pt>
                <c:pt idx="795">
                  <c:v>398</c:v>
                </c:pt>
                <c:pt idx="796">
                  <c:v>398.5</c:v>
                </c:pt>
                <c:pt idx="797">
                  <c:v>399</c:v>
                </c:pt>
                <c:pt idx="798">
                  <c:v>399.5</c:v>
                </c:pt>
                <c:pt idx="799">
                  <c:v>400</c:v>
                </c:pt>
                <c:pt idx="800">
                  <c:v>400.5</c:v>
                </c:pt>
                <c:pt idx="801">
                  <c:v>401</c:v>
                </c:pt>
                <c:pt idx="802">
                  <c:v>401.5</c:v>
                </c:pt>
                <c:pt idx="803">
                  <c:v>402</c:v>
                </c:pt>
                <c:pt idx="804">
                  <c:v>402.5</c:v>
                </c:pt>
                <c:pt idx="805">
                  <c:v>403</c:v>
                </c:pt>
                <c:pt idx="806">
                  <c:v>403.5</c:v>
                </c:pt>
                <c:pt idx="807">
                  <c:v>404</c:v>
                </c:pt>
                <c:pt idx="808">
                  <c:v>404.5</c:v>
                </c:pt>
                <c:pt idx="809">
                  <c:v>405</c:v>
                </c:pt>
                <c:pt idx="810">
                  <c:v>405.5</c:v>
                </c:pt>
                <c:pt idx="811">
                  <c:v>406</c:v>
                </c:pt>
                <c:pt idx="812">
                  <c:v>406.5</c:v>
                </c:pt>
                <c:pt idx="813">
                  <c:v>407</c:v>
                </c:pt>
                <c:pt idx="814">
                  <c:v>407.5</c:v>
                </c:pt>
                <c:pt idx="815">
                  <c:v>408</c:v>
                </c:pt>
                <c:pt idx="816">
                  <c:v>408.5</c:v>
                </c:pt>
                <c:pt idx="817">
                  <c:v>409</c:v>
                </c:pt>
                <c:pt idx="818">
                  <c:v>409.5</c:v>
                </c:pt>
                <c:pt idx="819">
                  <c:v>410</c:v>
                </c:pt>
                <c:pt idx="820">
                  <c:v>410.5</c:v>
                </c:pt>
                <c:pt idx="821">
                  <c:v>411</c:v>
                </c:pt>
                <c:pt idx="822">
                  <c:v>411.5</c:v>
                </c:pt>
                <c:pt idx="823">
                  <c:v>412</c:v>
                </c:pt>
                <c:pt idx="824">
                  <c:v>412.5</c:v>
                </c:pt>
                <c:pt idx="825">
                  <c:v>413</c:v>
                </c:pt>
                <c:pt idx="826">
                  <c:v>413.5</c:v>
                </c:pt>
                <c:pt idx="827">
                  <c:v>414</c:v>
                </c:pt>
                <c:pt idx="828">
                  <c:v>414.5</c:v>
                </c:pt>
                <c:pt idx="829">
                  <c:v>415</c:v>
                </c:pt>
                <c:pt idx="830">
                  <c:v>415.5</c:v>
                </c:pt>
                <c:pt idx="831">
                  <c:v>416</c:v>
                </c:pt>
                <c:pt idx="832">
                  <c:v>416.5</c:v>
                </c:pt>
                <c:pt idx="833">
                  <c:v>417</c:v>
                </c:pt>
                <c:pt idx="834">
                  <c:v>417.5</c:v>
                </c:pt>
                <c:pt idx="835">
                  <c:v>418</c:v>
                </c:pt>
                <c:pt idx="836">
                  <c:v>418.5</c:v>
                </c:pt>
                <c:pt idx="837">
                  <c:v>419</c:v>
                </c:pt>
                <c:pt idx="838">
                  <c:v>419.5</c:v>
                </c:pt>
                <c:pt idx="839">
                  <c:v>420</c:v>
                </c:pt>
                <c:pt idx="840">
                  <c:v>420.5</c:v>
                </c:pt>
                <c:pt idx="841">
                  <c:v>421</c:v>
                </c:pt>
                <c:pt idx="842">
                  <c:v>421.5</c:v>
                </c:pt>
                <c:pt idx="843">
                  <c:v>422</c:v>
                </c:pt>
                <c:pt idx="844">
                  <c:v>422.5</c:v>
                </c:pt>
                <c:pt idx="845">
                  <c:v>423</c:v>
                </c:pt>
                <c:pt idx="846">
                  <c:v>423.5</c:v>
                </c:pt>
                <c:pt idx="847">
                  <c:v>424</c:v>
                </c:pt>
                <c:pt idx="848">
                  <c:v>424.5</c:v>
                </c:pt>
                <c:pt idx="849">
                  <c:v>425</c:v>
                </c:pt>
                <c:pt idx="850">
                  <c:v>425.5</c:v>
                </c:pt>
                <c:pt idx="851">
                  <c:v>426</c:v>
                </c:pt>
                <c:pt idx="852">
                  <c:v>426.5</c:v>
                </c:pt>
                <c:pt idx="853">
                  <c:v>427</c:v>
                </c:pt>
                <c:pt idx="854">
                  <c:v>427.5</c:v>
                </c:pt>
                <c:pt idx="855">
                  <c:v>428</c:v>
                </c:pt>
                <c:pt idx="856">
                  <c:v>428.5</c:v>
                </c:pt>
                <c:pt idx="857">
                  <c:v>429</c:v>
                </c:pt>
                <c:pt idx="858">
                  <c:v>429.5</c:v>
                </c:pt>
                <c:pt idx="859">
                  <c:v>430</c:v>
                </c:pt>
                <c:pt idx="860">
                  <c:v>430.5</c:v>
                </c:pt>
                <c:pt idx="861">
                  <c:v>431</c:v>
                </c:pt>
                <c:pt idx="862">
                  <c:v>431.5</c:v>
                </c:pt>
                <c:pt idx="863">
                  <c:v>432</c:v>
                </c:pt>
                <c:pt idx="864">
                  <c:v>432.5</c:v>
                </c:pt>
                <c:pt idx="865">
                  <c:v>433</c:v>
                </c:pt>
                <c:pt idx="866">
                  <c:v>433.5</c:v>
                </c:pt>
                <c:pt idx="867">
                  <c:v>434</c:v>
                </c:pt>
                <c:pt idx="868">
                  <c:v>434.5</c:v>
                </c:pt>
                <c:pt idx="869">
                  <c:v>435</c:v>
                </c:pt>
                <c:pt idx="870">
                  <c:v>435.5</c:v>
                </c:pt>
                <c:pt idx="871">
                  <c:v>436</c:v>
                </c:pt>
                <c:pt idx="872">
                  <c:v>436.5</c:v>
                </c:pt>
                <c:pt idx="873">
                  <c:v>437</c:v>
                </c:pt>
                <c:pt idx="874">
                  <c:v>437.5</c:v>
                </c:pt>
                <c:pt idx="875">
                  <c:v>438</c:v>
                </c:pt>
                <c:pt idx="876">
                  <c:v>438.5</c:v>
                </c:pt>
                <c:pt idx="877">
                  <c:v>439</c:v>
                </c:pt>
                <c:pt idx="878">
                  <c:v>439.5</c:v>
                </c:pt>
                <c:pt idx="879">
                  <c:v>440</c:v>
                </c:pt>
                <c:pt idx="880">
                  <c:v>440.5</c:v>
                </c:pt>
                <c:pt idx="881">
                  <c:v>441</c:v>
                </c:pt>
                <c:pt idx="882">
                  <c:v>441.5</c:v>
                </c:pt>
                <c:pt idx="883">
                  <c:v>442</c:v>
                </c:pt>
                <c:pt idx="884">
                  <c:v>442.5</c:v>
                </c:pt>
                <c:pt idx="885">
                  <c:v>443</c:v>
                </c:pt>
                <c:pt idx="886">
                  <c:v>443.5</c:v>
                </c:pt>
                <c:pt idx="887">
                  <c:v>444</c:v>
                </c:pt>
                <c:pt idx="888">
                  <c:v>444.5</c:v>
                </c:pt>
                <c:pt idx="889">
                  <c:v>445</c:v>
                </c:pt>
                <c:pt idx="890">
                  <c:v>445.5</c:v>
                </c:pt>
                <c:pt idx="891">
                  <c:v>446</c:v>
                </c:pt>
                <c:pt idx="892">
                  <c:v>446.5</c:v>
                </c:pt>
                <c:pt idx="893">
                  <c:v>447</c:v>
                </c:pt>
                <c:pt idx="894">
                  <c:v>447.5</c:v>
                </c:pt>
                <c:pt idx="895">
                  <c:v>448</c:v>
                </c:pt>
                <c:pt idx="896">
                  <c:v>448.5</c:v>
                </c:pt>
                <c:pt idx="897">
                  <c:v>449</c:v>
                </c:pt>
                <c:pt idx="898">
                  <c:v>449.5</c:v>
                </c:pt>
                <c:pt idx="899">
                  <c:v>450</c:v>
                </c:pt>
                <c:pt idx="900">
                  <c:v>450.5</c:v>
                </c:pt>
                <c:pt idx="901">
                  <c:v>451</c:v>
                </c:pt>
                <c:pt idx="902">
                  <c:v>451.5</c:v>
                </c:pt>
                <c:pt idx="903">
                  <c:v>452</c:v>
                </c:pt>
                <c:pt idx="904">
                  <c:v>452.5</c:v>
                </c:pt>
                <c:pt idx="905">
                  <c:v>453</c:v>
                </c:pt>
                <c:pt idx="906">
                  <c:v>453.5</c:v>
                </c:pt>
                <c:pt idx="907">
                  <c:v>454</c:v>
                </c:pt>
                <c:pt idx="908">
                  <c:v>454.5</c:v>
                </c:pt>
                <c:pt idx="909">
                  <c:v>455</c:v>
                </c:pt>
                <c:pt idx="910">
                  <c:v>455.5</c:v>
                </c:pt>
                <c:pt idx="911">
                  <c:v>456</c:v>
                </c:pt>
                <c:pt idx="912">
                  <c:v>456.5</c:v>
                </c:pt>
                <c:pt idx="913">
                  <c:v>457</c:v>
                </c:pt>
                <c:pt idx="914">
                  <c:v>457.5</c:v>
                </c:pt>
                <c:pt idx="915">
                  <c:v>458</c:v>
                </c:pt>
                <c:pt idx="916">
                  <c:v>458.5</c:v>
                </c:pt>
                <c:pt idx="917">
                  <c:v>459</c:v>
                </c:pt>
                <c:pt idx="918">
                  <c:v>459.5</c:v>
                </c:pt>
                <c:pt idx="919">
                  <c:v>460</c:v>
                </c:pt>
                <c:pt idx="920">
                  <c:v>460.5</c:v>
                </c:pt>
                <c:pt idx="921">
                  <c:v>461</c:v>
                </c:pt>
                <c:pt idx="922">
                  <c:v>461.5</c:v>
                </c:pt>
                <c:pt idx="923">
                  <c:v>462</c:v>
                </c:pt>
                <c:pt idx="924">
                  <c:v>462.5</c:v>
                </c:pt>
                <c:pt idx="925">
                  <c:v>463</c:v>
                </c:pt>
                <c:pt idx="926">
                  <c:v>463.5</c:v>
                </c:pt>
                <c:pt idx="927">
                  <c:v>464</c:v>
                </c:pt>
                <c:pt idx="928">
                  <c:v>464.5</c:v>
                </c:pt>
                <c:pt idx="929">
                  <c:v>465</c:v>
                </c:pt>
                <c:pt idx="930">
                  <c:v>465.5</c:v>
                </c:pt>
                <c:pt idx="931">
                  <c:v>466</c:v>
                </c:pt>
                <c:pt idx="932">
                  <c:v>466.5</c:v>
                </c:pt>
                <c:pt idx="933">
                  <c:v>467</c:v>
                </c:pt>
                <c:pt idx="934">
                  <c:v>467.5</c:v>
                </c:pt>
                <c:pt idx="935">
                  <c:v>468</c:v>
                </c:pt>
                <c:pt idx="936">
                  <c:v>468.5</c:v>
                </c:pt>
                <c:pt idx="937">
                  <c:v>469</c:v>
                </c:pt>
                <c:pt idx="938">
                  <c:v>469.5</c:v>
                </c:pt>
                <c:pt idx="939">
                  <c:v>470</c:v>
                </c:pt>
                <c:pt idx="940">
                  <c:v>470.5</c:v>
                </c:pt>
                <c:pt idx="941">
                  <c:v>471</c:v>
                </c:pt>
                <c:pt idx="942">
                  <c:v>471.5</c:v>
                </c:pt>
                <c:pt idx="943">
                  <c:v>472</c:v>
                </c:pt>
                <c:pt idx="944">
                  <c:v>472.5</c:v>
                </c:pt>
                <c:pt idx="945">
                  <c:v>473</c:v>
                </c:pt>
                <c:pt idx="946">
                  <c:v>473.5</c:v>
                </c:pt>
                <c:pt idx="947">
                  <c:v>474</c:v>
                </c:pt>
                <c:pt idx="948">
                  <c:v>474.5</c:v>
                </c:pt>
                <c:pt idx="949">
                  <c:v>475</c:v>
                </c:pt>
                <c:pt idx="950">
                  <c:v>475.5</c:v>
                </c:pt>
                <c:pt idx="951">
                  <c:v>476</c:v>
                </c:pt>
                <c:pt idx="952">
                  <c:v>476.5</c:v>
                </c:pt>
                <c:pt idx="953">
                  <c:v>477</c:v>
                </c:pt>
                <c:pt idx="954">
                  <c:v>477.5</c:v>
                </c:pt>
                <c:pt idx="955">
                  <c:v>478</c:v>
                </c:pt>
                <c:pt idx="956">
                  <c:v>478.5</c:v>
                </c:pt>
                <c:pt idx="957">
                  <c:v>479</c:v>
                </c:pt>
                <c:pt idx="958">
                  <c:v>479.5</c:v>
                </c:pt>
                <c:pt idx="959">
                  <c:v>480</c:v>
                </c:pt>
                <c:pt idx="960">
                  <c:v>480.5</c:v>
                </c:pt>
                <c:pt idx="961">
                  <c:v>481</c:v>
                </c:pt>
                <c:pt idx="962">
                  <c:v>481.5</c:v>
                </c:pt>
                <c:pt idx="963">
                  <c:v>482</c:v>
                </c:pt>
                <c:pt idx="964">
                  <c:v>482.5</c:v>
                </c:pt>
                <c:pt idx="965">
                  <c:v>483</c:v>
                </c:pt>
                <c:pt idx="966">
                  <c:v>483.5</c:v>
                </c:pt>
                <c:pt idx="967">
                  <c:v>484</c:v>
                </c:pt>
                <c:pt idx="968">
                  <c:v>484.5</c:v>
                </c:pt>
                <c:pt idx="969">
                  <c:v>485</c:v>
                </c:pt>
                <c:pt idx="970">
                  <c:v>485.5</c:v>
                </c:pt>
                <c:pt idx="971">
                  <c:v>486</c:v>
                </c:pt>
                <c:pt idx="972">
                  <c:v>486.5</c:v>
                </c:pt>
                <c:pt idx="973">
                  <c:v>487</c:v>
                </c:pt>
                <c:pt idx="974">
                  <c:v>487.5</c:v>
                </c:pt>
                <c:pt idx="975">
                  <c:v>488</c:v>
                </c:pt>
                <c:pt idx="976">
                  <c:v>488.5</c:v>
                </c:pt>
                <c:pt idx="977">
                  <c:v>489</c:v>
                </c:pt>
                <c:pt idx="978">
                  <c:v>489.5</c:v>
                </c:pt>
                <c:pt idx="979">
                  <c:v>490</c:v>
                </c:pt>
                <c:pt idx="980">
                  <c:v>490.5</c:v>
                </c:pt>
                <c:pt idx="981">
                  <c:v>491</c:v>
                </c:pt>
                <c:pt idx="982">
                  <c:v>491.5</c:v>
                </c:pt>
                <c:pt idx="983">
                  <c:v>492</c:v>
                </c:pt>
                <c:pt idx="984">
                  <c:v>492.5</c:v>
                </c:pt>
                <c:pt idx="985">
                  <c:v>493</c:v>
                </c:pt>
                <c:pt idx="986">
                  <c:v>493.5</c:v>
                </c:pt>
                <c:pt idx="987">
                  <c:v>494</c:v>
                </c:pt>
                <c:pt idx="988">
                  <c:v>494.5</c:v>
                </c:pt>
                <c:pt idx="989">
                  <c:v>495</c:v>
                </c:pt>
                <c:pt idx="990">
                  <c:v>495.5</c:v>
                </c:pt>
                <c:pt idx="991">
                  <c:v>496</c:v>
                </c:pt>
                <c:pt idx="992">
                  <c:v>496.5</c:v>
                </c:pt>
                <c:pt idx="993">
                  <c:v>497</c:v>
                </c:pt>
                <c:pt idx="994">
                  <c:v>497.5</c:v>
                </c:pt>
                <c:pt idx="995">
                  <c:v>498</c:v>
                </c:pt>
                <c:pt idx="996">
                  <c:v>498.5</c:v>
                </c:pt>
                <c:pt idx="997">
                  <c:v>499</c:v>
                </c:pt>
                <c:pt idx="998">
                  <c:v>499.5</c:v>
                </c:pt>
                <c:pt idx="999">
                  <c:v>500</c:v>
                </c:pt>
                <c:pt idx="1000">
                  <c:v>500.5</c:v>
                </c:pt>
                <c:pt idx="1001">
                  <c:v>501</c:v>
                </c:pt>
                <c:pt idx="1002">
                  <c:v>501.5</c:v>
                </c:pt>
                <c:pt idx="1003">
                  <c:v>502</c:v>
                </c:pt>
                <c:pt idx="1004">
                  <c:v>502.5</c:v>
                </c:pt>
                <c:pt idx="1005">
                  <c:v>503</c:v>
                </c:pt>
                <c:pt idx="1006">
                  <c:v>503.5</c:v>
                </c:pt>
                <c:pt idx="1007">
                  <c:v>504</c:v>
                </c:pt>
                <c:pt idx="1008">
                  <c:v>504.5</c:v>
                </c:pt>
                <c:pt idx="1009">
                  <c:v>505</c:v>
                </c:pt>
                <c:pt idx="1010">
                  <c:v>505.5</c:v>
                </c:pt>
                <c:pt idx="1011">
                  <c:v>506</c:v>
                </c:pt>
                <c:pt idx="1012">
                  <c:v>506.5</c:v>
                </c:pt>
                <c:pt idx="1013">
                  <c:v>507</c:v>
                </c:pt>
                <c:pt idx="1014">
                  <c:v>507.5</c:v>
                </c:pt>
                <c:pt idx="1015">
                  <c:v>508</c:v>
                </c:pt>
                <c:pt idx="1016">
                  <c:v>508.5</c:v>
                </c:pt>
                <c:pt idx="1017">
                  <c:v>509</c:v>
                </c:pt>
                <c:pt idx="1018">
                  <c:v>509.5</c:v>
                </c:pt>
                <c:pt idx="1019">
                  <c:v>510</c:v>
                </c:pt>
                <c:pt idx="1020">
                  <c:v>510.5</c:v>
                </c:pt>
                <c:pt idx="1021">
                  <c:v>511</c:v>
                </c:pt>
                <c:pt idx="1022">
                  <c:v>511.5</c:v>
                </c:pt>
                <c:pt idx="1023">
                  <c:v>512</c:v>
                </c:pt>
                <c:pt idx="1024">
                  <c:v>512.5</c:v>
                </c:pt>
                <c:pt idx="1025">
                  <c:v>513</c:v>
                </c:pt>
                <c:pt idx="1026">
                  <c:v>513.5</c:v>
                </c:pt>
                <c:pt idx="1027">
                  <c:v>514</c:v>
                </c:pt>
                <c:pt idx="1028">
                  <c:v>514.5</c:v>
                </c:pt>
                <c:pt idx="1029">
                  <c:v>515</c:v>
                </c:pt>
                <c:pt idx="1030">
                  <c:v>515.5</c:v>
                </c:pt>
                <c:pt idx="1031">
                  <c:v>516</c:v>
                </c:pt>
                <c:pt idx="1032">
                  <c:v>516.5</c:v>
                </c:pt>
                <c:pt idx="1033">
                  <c:v>517</c:v>
                </c:pt>
                <c:pt idx="1034">
                  <c:v>517.5</c:v>
                </c:pt>
                <c:pt idx="1035">
                  <c:v>518</c:v>
                </c:pt>
                <c:pt idx="1036">
                  <c:v>518.5</c:v>
                </c:pt>
                <c:pt idx="1037">
                  <c:v>519</c:v>
                </c:pt>
                <c:pt idx="1038">
                  <c:v>519.5</c:v>
                </c:pt>
                <c:pt idx="1039">
                  <c:v>520</c:v>
                </c:pt>
                <c:pt idx="1040">
                  <c:v>520.5</c:v>
                </c:pt>
                <c:pt idx="1041">
                  <c:v>521</c:v>
                </c:pt>
                <c:pt idx="1042">
                  <c:v>521.5</c:v>
                </c:pt>
                <c:pt idx="1043">
                  <c:v>522</c:v>
                </c:pt>
                <c:pt idx="1044">
                  <c:v>522.5</c:v>
                </c:pt>
                <c:pt idx="1045">
                  <c:v>523</c:v>
                </c:pt>
                <c:pt idx="1046">
                  <c:v>523.5</c:v>
                </c:pt>
                <c:pt idx="1047">
                  <c:v>524</c:v>
                </c:pt>
                <c:pt idx="1048">
                  <c:v>524.5</c:v>
                </c:pt>
                <c:pt idx="1049">
                  <c:v>525</c:v>
                </c:pt>
                <c:pt idx="1050">
                  <c:v>525.5</c:v>
                </c:pt>
                <c:pt idx="1051">
                  <c:v>526</c:v>
                </c:pt>
                <c:pt idx="1052">
                  <c:v>526.5</c:v>
                </c:pt>
                <c:pt idx="1053">
                  <c:v>527</c:v>
                </c:pt>
                <c:pt idx="1054">
                  <c:v>527.5</c:v>
                </c:pt>
                <c:pt idx="1055">
                  <c:v>528</c:v>
                </c:pt>
                <c:pt idx="1056">
                  <c:v>528.5</c:v>
                </c:pt>
                <c:pt idx="1057">
                  <c:v>529</c:v>
                </c:pt>
                <c:pt idx="1058">
                  <c:v>529.5</c:v>
                </c:pt>
                <c:pt idx="1059">
                  <c:v>530</c:v>
                </c:pt>
                <c:pt idx="1060">
                  <c:v>530.5</c:v>
                </c:pt>
                <c:pt idx="1061">
                  <c:v>531</c:v>
                </c:pt>
                <c:pt idx="1062">
                  <c:v>531.5</c:v>
                </c:pt>
                <c:pt idx="1063">
                  <c:v>532</c:v>
                </c:pt>
                <c:pt idx="1064">
                  <c:v>532.5</c:v>
                </c:pt>
                <c:pt idx="1065">
                  <c:v>533</c:v>
                </c:pt>
                <c:pt idx="1066">
                  <c:v>533.5</c:v>
                </c:pt>
                <c:pt idx="1067">
                  <c:v>534</c:v>
                </c:pt>
                <c:pt idx="1068">
                  <c:v>534.5</c:v>
                </c:pt>
                <c:pt idx="1069">
                  <c:v>535</c:v>
                </c:pt>
                <c:pt idx="1070">
                  <c:v>535.5</c:v>
                </c:pt>
                <c:pt idx="1071">
                  <c:v>536</c:v>
                </c:pt>
                <c:pt idx="1072">
                  <c:v>536.5</c:v>
                </c:pt>
                <c:pt idx="1073">
                  <c:v>537</c:v>
                </c:pt>
                <c:pt idx="1074">
                  <c:v>537.5</c:v>
                </c:pt>
                <c:pt idx="1075">
                  <c:v>538</c:v>
                </c:pt>
                <c:pt idx="1076">
                  <c:v>538.5</c:v>
                </c:pt>
                <c:pt idx="1077">
                  <c:v>539</c:v>
                </c:pt>
                <c:pt idx="1078">
                  <c:v>539.5</c:v>
                </c:pt>
                <c:pt idx="1079">
                  <c:v>540</c:v>
                </c:pt>
                <c:pt idx="1080">
                  <c:v>540.5</c:v>
                </c:pt>
                <c:pt idx="1081">
                  <c:v>541</c:v>
                </c:pt>
                <c:pt idx="1082">
                  <c:v>541.5</c:v>
                </c:pt>
                <c:pt idx="1083">
                  <c:v>542</c:v>
                </c:pt>
                <c:pt idx="1084">
                  <c:v>542.5</c:v>
                </c:pt>
                <c:pt idx="1085">
                  <c:v>543</c:v>
                </c:pt>
                <c:pt idx="1086">
                  <c:v>543.5</c:v>
                </c:pt>
                <c:pt idx="1087">
                  <c:v>544</c:v>
                </c:pt>
                <c:pt idx="1088">
                  <c:v>544.5</c:v>
                </c:pt>
                <c:pt idx="1089">
                  <c:v>545</c:v>
                </c:pt>
                <c:pt idx="1090">
                  <c:v>545.5</c:v>
                </c:pt>
                <c:pt idx="1091">
                  <c:v>546</c:v>
                </c:pt>
                <c:pt idx="1092">
                  <c:v>546.5</c:v>
                </c:pt>
                <c:pt idx="1093">
                  <c:v>547</c:v>
                </c:pt>
                <c:pt idx="1094">
                  <c:v>547.5</c:v>
                </c:pt>
                <c:pt idx="1095">
                  <c:v>548</c:v>
                </c:pt>
                <c:pt idx="1096">
                  <c:v>548.5</c:v>
                </c:pt>
                <c:pt idx="1097">
                  <c:v>549</c:v>
                </c:pt>
                <c:pt idx="1098">
                  <c:v>549.5</c:v>
                </c:pt>
                <c:pt idx="1099">
                  <c:v>550</c:v>
                </c:pt>
                <c:pt idx="1100">
                  <c:v>550.5</c:v>
                </c:pt>
                <c:pt idx="1101">
                  <c:v>551</c:v>
                </c:pt>
                <c:pt idx="1102">
                  <c:v>551.5</c:v>
                </c:pt>
                <c:pt idx="1103">
                  <c:v>552</c:v>
                </c:pt>
                <c:pt idx="1104">
                  <c:v>552.5</c:v>
                </c:pt>
                <c:pt idx="1105">
                  <c:v>553</c:v>
                </c:pt>
                <c:pt idx="1106">
                  <c:v>553.5</c:v>
                </c:pt>
                <c:pt idx="1107">
                  <c:v>554</c:v>
                </c:pt>
                <c:pt idx="1108">
                  <c:v>554.5</c:v>
                </c:pt>
                <c:pt idx="1109">
                  <c:v>555</c:v>
                </c:pt>
                <c:pt idx="1110">
                  <c:v>555.5</c:v>
                </c:pt>
                <c:pt idx="1111">
                  <c:v>556</c:v>
                </c:pt>
                <c:pt idx="1112">
                  <c:v>556.5</c:v>
                </c:pt>
                <c:pt idx="1113">
                  <c:v>557</c:v>
                </c:pt>
                <c:pt idx="1114">
                  <c:v>557.5</c:v>
                </c:pt>
                <c:pt idx="1115">
                  <c:v>558</c:v>
                </c:pt>
                <c:pt idx="1116">
                  <c:v>558.5</c:v>
                </c:pt>
                <c:pt idx="1117">
                  <c:v>559</c:v>
                </c:pt>
                <c:pt idx="1118">
                  <c:v>559.5</c:v>
                </c:pt>
                <c:pt idx="1119">
                  <c:v>560</c:v>
                </c:pt>
                <c:pt idx="1120">
                  <c:v>560.5</c:v>
                </c:pt>
                <c:pt idx="1121">
                  <c:v>561</c:v>
                </c:pt>
                <c:pt idx="1122">
                  <c:v>561.5</c:v>
                </c:pt>
                <c:pt idx="1123">
                  <c:v>562</c:v>
                </c:pt>
                <c:pt idx="1124">
                  <c:v>562.5</c:v>
                </c:pt>
                <c:pt idx="1125">
                  <c:v>563</c:v>
                </c:pt>
                <c:pt idx="1126">
                  <c:v>563.5</c:v>
                </c:pt>
                <c:pt idx="1127">
                  <c:v>564</c:v>
                </c:pt>
                <c:pt idx="1128">
                  <c:v>564.5</c:v>
                </c:pt>
                <c:pt idx="1129">
                  <c:v>565</c:v>
                </c:pt>
                <c:pt idx="1130">
                  <c:v>565.5</c:v>
                </c:pt>
                <c:pt idx="1131">
                  <c:v>566</c:v>
                </c:pt>
                <c:pt idx="1132">
                  <c:v>566.5</c:v>
                </c:pt>
                <c:pt idx="1133">
                  <c:v>567</c:v>
                </c:pt>
                <c:pt idx="1134">
                  <c:v>567.5</c:v>
                </c:pt>
                <c:pt idx="1135">
                  <c:v>568</c:v>
                </c:pt>
                <c:pt idx="1136">
                  <c:v>568.5</c:v>
                </c:pt>
                <c:pt idx="1137">
                  <c:v>569</c:v>
                </c:pt>
                <c:pt idx="1138">
                  <c:v>569.5</c:v>
                </c:pt>
                <c:pt idx="1139">
                  <c:v>570</c:v>
                </c:pt>
                <c:pt idx="1140">
                  <c:v>570.5</c:v>
                </c:pt>
                <c:pt idx="1141">
                  <c:v>571</c:v>
                </c:pt>
                <c:pt idx="1142">
                  <c:v>571.5</c:v>
                </c:pt>
                <c:pt idx="1143">
                  <c:v>572</c:v>
                </c:pt>
                <c:pt idx="1144">
                  <c:v>572.5</c:v>
                </c:pt>
                <c:pt idx="1145">
                  <c:v>573</c:v>
                </c:pt>
                <c:pt idx="1146">
                  <c:v>573.5</c:v>
                </c:pt>
                <c:pt idx="1147">
                  <c:v>574</c:v>
                </c:pt>
                <c:pt idx="1148">
                  <c:v>574.5</c:v>
                </c:pt>
                <c:pt idx="1149">
                  <c:v>575</c:v>
                </c:pt>
                <c:pt idx="1150">
                  <c:v>575.5</c:v>
                </c:pt>
                <c:pt idx="1151">
                  <c:v>576</c:v>
                </c:pt>
                <c:pt idx="1152">
                  <c:v>576.5</c:v>
                </c:pt>
                <c:pt idx="1153">
                  <c:v>577</c:v>
                </c:pt>
                <c:pt idx="1154">
                  <c:v>577.5</c:v>
                </c:pt>
                <c:pt idx="1155">
                  <c:v>578</c:v>
                </c:pt>
                <c:pt idx="1156">
                  <c:v>578.5</c:v>
                </c:pt>
                <c:pt idx="1157">
                  <c:v>579</c:v>
                </c:pt>
                <c:pt idx="1158">
                  <c:v>579.5</c:v>
                </c:pt>
                <c:pt idx="1159">
                  <c:v>580</c:v>
                </c:pt>
                <c:pt idx="1160">
                  <c:v>580.5</c:v>
                </c:pt>
                <c:pt idx="1161">
                  <c:v>581</c:v>
                </c:pt>
                <c:pt idx="1162">
                  <c:v>581.5</c:v>
                </c:pt>
                <c:pt idx="1163">
                  <c:v>582</c:v>
                </c:pt>
                <c:pt idx="1164">
                  <c:v>582.5</c:v>
                </c:pt>
                <c:pt idx="1165">
                  <c:v>583</c:v>
                </c:pt>
                <c:pt idx="1166">
                  <c:v>583.5</c:v>
                </c:pt>
                <c:pt idx="1167">
                  <c:v>584</c:v>
                </c:pt>
                <c:pt idx="1168">
                  <c:v>584.5</c:v>
                </c:pt>
                <c:pt idx="1169">
                  <c:v>585</c:v>
                </c:pt>
                <c:pt idx="1170">
                  <c:v>585.5</c:v>
                </c:pt>
                <c:pt idx="1171">
                  <c:v>586</c:v>
                </c:pt>
                <c:pt idx="1172">
                  <c:v>586.5</c:v>
                </c:pt>
                <c:pt idx="1173">
                  <c:v>587</c:v>
                </c:pt>
                <c:pt idx="1174">
                  <c:v>587.5</c:v>
                </c:pt>
                <c:pt idx="1175">
                  <c:v>588</c:v>
                </c:pt>
                <c:pt idx="1176">
                  <c:v>588.5</c:v>
                </c:pt>
                <c:pt idx="1177">
                  <c:v>589</c:v>
                </c:pt>
                <c:pt idx="1178">
                  <c:v>589.5</c:v>
                </c:pt>
                <c:pt idx="1179">
                  <c:v>590</c:v>
                </c:pt>
                <c:pt idx="1180">
                  <c:v>590.5</c:v>
                </c:pt>
                <c:pt idx="1181">
                  <c:v>591</c:v>
                </c:pt>
                <c:pt idx="1182">
                  <c:v>591.5</c:v>
                </c:pt>
                <c:pt idx="1183">
                  <c:v>592</c:v>
                </c:pt>
                <c:pt idx="1184">
                  <c:v>592.5</c:v>
                </c:pt>
                <c:pt idx="1185">
                  <c:v>593</c:v>
                </c:pt>
                <c:pt idx="1186">
                  <c:v>593.5</c:v>
                </c:pt>
                <c:pt idx="1187">
                  <c:v>594</c:v>
                </c:pt>
                <c:pt idx="1188">
                  <c:v>594.5</c:v>
                </c:pt>
                <c:pt idx="1189">
                  <c:v>595</c:v>
                </c:pt>
                <c:pt idx="1190">
                  <c:v>595.5</c:v>
                </c:pt>
                <c:pt idx="1191">
                  <c:v>596</c:v>
                </c:pt>
                <c:pt idx="1192">
                  <c:v>596.5</c:v>
                </c:pt>
                <c:pt idx="1193">
                  <c:v>597</c:v>
                </c:pt>
                <c:pt idx="1194">
                  <c:v>597.5</c:v>
                </c:pt>
                <c:pt idx="1195">
                  <c:v>598</c:v>
                </c:pt>
                <c:pt idx="1196">
                  <c:v>598.5</c:v>
                </c:pt>
                <c:pt idx="1197">
                  <c:v>599</c:v>
                </c:pt>
                <c:pt idx="1198">
                  <c:v>599.5</c:v>
                </c:pt>
                <c:pt idx="1199">
                  <c:v>600</c:v>
                </c:pt>
                <c:pt idx="1200">
                  <c:v>600.5</c:v>
                </c:pt>
                <c:pt idx="1201">
                  <c:v>601</c:v>
                </c:pt>
                <c:pt idx="1202">
                  <c:v>601.5</c:v>
                </c:pt>
                <c:pt idx="1203">
                  <c:v>602</c:v>
                </c:pt>
                <c:pt idx="1204">
                  <c:v>602.5</c:v>
                </c:pt>
                <c:pt idx="1205">
                  <c:v>603</c:v>
                </c:pt>
                <c:pt idx="1206">
                  <c:v>603.5</c:v>
                </c:pt>
                <c:pt idx="1207">
                  <c:v>604</c:v>
                </c:pt>
                <c:pt idx="1208">
                  <c:v>604.5</c:v>
                </c:pt>
                <c:pt idx="1209">
                  <c:v>605</c:v>
                </c:pt>
                <c:pt idx="1210">
                  <c:v>605.5</c:v>
                </c:pt>
                <c:pt idx="1211">
                  <c:v>606</c:v>
                </c:pt>
                <c:pt idx="1212">
                  <c:v>606.5</c:v>
                </c:pt>
                <c:pt idx="1213">
                  <c:v>607</c:v>
                </c:pt>
                <c:pt idx="1214">
                  <c:v>607.5</c:v>
                </c:pt>
                <c:pt idx="1215">
                  <c:v>608</c:v>
                </c:pt>
                <c:pt idx="1216">
                  <c:v>608.5</c:v>
                </c:pt>
                <c:pt idx="1217">
                  <c:v>609</c:v>
                </c:pt>
                <c:pt idx="1218">
                  <c:v>609.5</c:v>
                </c:pt>
                <c:pt idx="1219">
                  <c:v>610</c:v>
                </c:pt>
                <c:pt idx="1220">
                  <c:v>610.5</c:v>
                </c:pt>
                <c:pt idx="1221">
                  <c:v>611</c:v>
                </c:pt>
                <c:pt idx="1222">
                  <c:v>611.5</c:v>
                </c:pt>
                <c:pt idx="1223">
                  <c:v>612</c:v>
                </c:pt>
                <c:pt idx="1224">
                  <c:v>612.5</c:v>
                </c:pt>
                <c:pt idx="1225">
                  <c:v>613</c:v>
                </c:pt>
                <c:pt idx="1226">
                  <c:v>613.5</c:v>
                </c:pt>
                <c:pt idx="1227">
                  <c:v>614</c:v>
                </c:pt>
                <c:pt idx="1228">
                  <c:v>614.5</c:v>
                </c:pt>
                <c:pt idx="1229">
                  <c:v>615</c:v>
                </c:pt>
                <c:pt idx="1230">
                  <c:v>615.5</c:v>
                </c:pt>
                <c:pt idx="1231">
                  <c:v>616</c:v>
                </c:pt>
                <c:pt idx="1232">
                  <c:v>616.5</c:v>
                </c:pt>
                <c:pt idx="1233">
                  <c:v>617</c:v>
                </c:pt>
                <c:pt idx="1234">
                  <c:v>617.5</c:v>
                </c:pt>
                <c:pt idx="1235">
                  <c:v>618</c:v>
                </c:pt>
                <c:pt idx="1236">
                  <c:v>618.5</c:v>
                </c:pt>
                <c:pt idx="1237">
                  <c:v>619</c:v>
                </c:pt>
                <c:pt idx="1238">
                  <c:v>619.5</c:v>
                </c:pt>
                <c:pt idx="1239">
                  <c:v>620</c:v>
                </c:pt>
                <c:pt idx="1240">
                  <c:v>620.5</c:v>
                </c:pt>
                <c:pt idx="1241">
                  <c:v>621</c:v>
                </c:pt>
                <c:pt idx="1242">
                  <c:v>621.5</c:v>
                </c:pt>
                <c:pt idx="1243">
                  <c:v>622</c:v>
                </c:pt>
                <c:pt idx="1244">
                  <c:v>622.5</c:v>
                </c:pt>
                <c:pt idx="1245">
                  <c:v>623</c:v>
                </c:pt>
                <c:pt idx="1246">
                  <c:v>623.5</c:v>
                </c:pt>
                <c:pt idx="1247">
                  <c:v>624</c:v>
                </c:pt>
                <c:pt idx="1248">
                  <c:v>624.5</c:v>
                </c:pt>
                <c:pt idx="1249">
                  <c:v>625</c:v>
                </c:pt>
                <c:pt idx="1250">
                  <c:v>625.5</c:v>
                </c:pt>
                <c:pt idx="1251">
                  <c:v>626</c:v>
                </c:pt>
                <c:pt idx="1252">
                  <c:v>626.5</c:v>
                </c:pt>
                <c:pt idx="1253">
                  <c:v>627</c:v>
                </c:pt>
                <c:pt idx="1254">
                  <c:v>627.5</c:v>
                </c:pt>
                <c:pt idx="1255">
                  <c:v>628</c:v>
                </c:pt>
                <c:pt idx="1256">
                  <c:v>628.5</c:v>
                </c:pt>
                <c:pt idx="1257">
                  <c:v>629</c:v>
                </c:pt>
                <c:pt idx="1258">
                  <c:v>629.5</c:v>
                </c:pt>
                <c:pt idx="1259">
                  <c:v>630</c:v>
                </c:pt>
                <c:pt idx="1260">
                  <c:v>630.5</c:v>
                </c:pt>
                <c:pt idx="1261">
                  <c:v>631</c:v>
                </c:pt>
                <c:pt idx="1262">
                  <c:v>631.5</c:v>
                </c:pt>
                <c:pt idx="1263">
                  <c:v>632</c:v>
                </c:pt>
                <c:pt idx="1264">
                  <c:v>632.5</c:v>
                </c:pt>
                <c:pt idx="1265">
                  <c:v>633</c:v>
                </c:pt>
                <c:pt idx="1266">
                  <c:v>633.5</c:v>
                </c:pt>
                <c:pt idx="1267">
                  <c:v>634</c:v>
                </c:pt>
                <c:pt idx="1268">
                  <c:v>634.5</c:v>
                </c:pt>
                <c:pt idx="1269">
                  <c:v>635</c:v>
                </c:pt>
                <c:pt idx="1270">
                  <c:v>635.5</c:v>
                </c:pt>
                <c:pt idx="1271">
                  <c:v>636</c:v>
                </c:pt>
                <c:pt idx="1272">
                  <c:v>636.5</c:v>
                </c:pt>
                <c:pt idx="1273">
                  <c:v>637</c:v>
                </c:pt>
                <c:pt idx="1274">
                  <c:v>637.5</c:v>
                </c:pt>
                <c:pt idx="1275">
                  <c:v>638</c:v>
                </c:pt>
                <c:pt idx="1276">
                  <c:v>638.5</c:v>
                </c:pt>
                <c:pt idx="1277">
                  <c:v>639</c:v>
                </c:pt>
                <c:pt idx="1278">
                  <c:v>639.5</c:v>
                </c:pt>
                <c:pt idx="1279">
                  <c:v>640</c:v>
                </c:pt>
                <c:pt idx="1280">
                  <c:v>640.5</c:v>
                </c:pt>
                <c:pt idx="1281">
                  <c:v>641</c:v>
                </c:pt>
                <c:pt idx="1282">
                  <c:v>641.5</c:v>
                </c:pt>
                <c:pt idx="1283">
                  <c:v>642</c:v>
                </c:pt>
                <c:pt idx="1284">
                  <c:v>642.5</c:v>
                </c:pt>
                <c:pt idx="1285">
                  <c:v>643</c:v>
                </c:pt>
                <c:pt idx="1286">
                  <c:v>643.5</c:v>
                </c:pt>
                <c:pt idx="1287">
                  <c:v>644</c:v>
                </c:pt>
                <c:pt idx="1288">
                  <c:v>644.5</c:v>
                </c:pt>
                <c:pt idx="1289">
                  <c:v>645</c:v>
                </c:pt>
                <c:pt idx="1290">
                  <c:v>645.5</c:v>
                </c:pt>
                <c:pt idx="1291">
                  <c:v>646</c:v>
                </c:pt>
                <c:pt idx="1292">
                  <c:v>646.5</c:v>
                </c:pt>
                <c:pt idx="1293">
                  <c:v>647</c:v>
                </c:pt>
                <c:pt idx="1294">
                  <c:v>647.5</c:v>
                </c:pt>
                <c:pt idx="1295">
                  <c:v>648</c:v>
                </c:pt>
                <c:pt idx="1296">
                  <c:v>648.5</c:v>
                </c:pt>
                <c:pt idx="1297">
                  <c:v>649</c:v>
                </c:pt>
                <c:pt idx="1298">
                  <c:v>649.5</c:v>
                </c:pt>
                <c:pt idx="1299">
                  <c:v>650</c:v>
                </c:pt>
                <c:pt idx="1300">
                  <c:v>650.5</c:v>
                </c:pt>
                <c:pt idx="1301">
                  <c:v>651</c:v>
                </c:pt>
                <c:pt idx="1302">
                  <c:v>651.5</c:v>
                </c:pt>
                <c:pt idx="1303">
                  <c:v>652</c:v>
                </c:pt>
                <c:pt idx="1304">
                  <c:v>652.5</c:v>
                </c:pt>
                <c:pt idx="1305">
                  <c:v>653</c:v>
                </c:pt>
                <c:pt idx="1306">
                  <c:v>653.5</c:v>
                </c:pt>
                <c:pt idx="1307">
                  <c:v>654</c:v>
                </c:pt>
                <c:pt idx="1308">
                  <c:v>654.5</c:v>
                </c:pt>
                <c:pt idx="1309">
                  <c:v>655</c:v>
                </c:pt>
                <c:pt idx="1310">
                  <c:v>655.5</c:v>
                </c:pt>
                <c:pt idx="1311">
                  <c:v>656</c:v>
                </c:pt>
                <c:pt idx="1312">
                  <c:v>656.5</c:v>
                </c:pt>
                <c:pt idx="1313">
                  <c:v>657</c:v>
                </c:pt>
                <c:pt idx="1314">
                  <c:v>657.5</c:v>
                </c:pt>
                <c:pt idx="1315">
                  <c:v>658</c:v>
                </c:pt>
                <c:pt idx="1316">
                  <c:v>658.5</c:v>
                </c:pt>
                <c:pt idx="1317">
                  <c:v>659</c:v>
                </c:pt>
                <c:pt idx="1318">
                  <c:v>659.5</c:v>
                </c:pt>
                <c:pt idx="1319">
                  <c:v>660</c:v>
                </c:pt>
                <c:pt idx="1320">
                  <c:v>660.5</c:v>
                </c:pt>
                <c:pt idx="1321">
                  <c:v>661</c:v>
                </c:pt>
                <c:pt idx="1322">
                  <c:v>661.5</c:v>
                </c:pt>
                <c:pt idx="1323">
                  <c:v>662</c:v>
                </c:pt>
                <c:pt idx="1324">
                  <c:v>662.5</c:v>
                </c:pt>
                <c:pt idx="1325">
                  <c:v>663</c:v>
                </c:pt>
                <c:pt idx="1326">
                  <c:v>663.5</c:v>
                </c:pt>
                <c:pt idx="1327">
                  <c:v>664</c:v>
                </c:pt>
                <c:pt idx="1328">
                  <c:v>664.5</c:v>
                </c:pt>
                <c:pt idx="1329">
                  <c:v>665</c:v>
                </c:pt>
                <c:pt idx="1330">
                  <c:v>665.5</c:v>
                </c:pt>
                <c:pt idx="1331">
                  <c:v>666</c:v>
                </c:pt>
                <c:pt idx="1332">
                  <c:v>666.5</c:v>
                </c:pt>
                <c:pt idx="1333">
                  <c:v>667</c:v>
                </c:pt>
                <c:pt idx="1334">
                  <c:v>667.5</c:v>
                </c:pt>
                <c:pt idx="1335">
                  <c:v>668</c:v>
                </c:pt>
                <c:pt idx="1336">
                  <c:v>668.5</c:v>
                </c:pt>
                <c:pt idx="1337">
                  <c:v>669</c:v>
                </c:pt>
                <c:pt idx="1338">
                  <c:v>669.5</c:v>
                </c:pt>
                <c:pt idx="1339">
                  <c:v>670</c:v>
                </c:pt>
                <c:pt idx="1340">
                  <c:v>670.5</c:v>
                </c:pt>
                <c:pt idx="1341">
                  <c:v>671</c:v>
                </c:pt>
                <c:pt idx="1342">
                  <c:v>671.5</c:v>
                </c:pt>
                <c:pt idx="1343">
                  <c:v>672</c:v>
                </c:pt>
                <c:pt idx="1344">
                  <c:v>672.5</c:v>
                </c:pt>
                <c:pt idx="1345">
                  <c:v>673</c:v>
                </c:pt>
                <c:pt idx="1346">
                  <c:v>673.5</c:v>
                </c:pt>
                <c:pt idx="1347">
                  <c:v>674</c:v>
                </c:pt>
                <c:pt idx="1348">
                  <c:v>674.5</c:v>
                </c:pt>
                <c:pt idx="1349">
                  <c:v>675</c:v>
                </c:pt>
                <c:pt idx="1350">
                  <c:v>675.5</c:v>
                </c:pt>
                <c:pt idx="1351">
                  <c:v>676</c:v>
                </c:pt>
                <c:pt idx="1352">
                  <c:v>676.5</c:v>
                </c:pt>
                <c:pt idx="1353">
                  <c:v>677</c:v>
                </c:pt>
                <c:pt idx="1354">
                  <c:v>677.5</c:v>
                </c:pt>
                <c:pt idx="1355">
                  <c:v>678</c:v>
                </c:pt>
                <c:pt idx="1356">
                  <c:v>678.5</c:v>
                </c:pt>
                <c:pt idx="1357">
                  <c:v>679</c:v>
                </c:pt>
                <c:pt idx="1358">
                  <c:v>679.5</c:v>
                </c:pt>
                <c:pt idx="1359">
                  <c:v>680</c:v>
                </c:pt>
                <c:pt idx="1360">
                  <c:v>680.5</c:v>
                </c:pt>
                <c:pt idx="1361">
                  <c:v>681</c:v>
                </c:pt>
                <c:pt idx="1362">
                  <c:v>681.5</c:v>
                </c:pt>
                <c:pt idx="1363">
                  <c:v>682</c:v>
                </c:pt>
                <c:pt idx="1364">
                  <c:v>682.5</c:v>
                </c:pt>
                <c:pt idx="1365">
                  <c:v>683</c:v>
                </c:pt>
                <c:pt idx="1366">
                  <c:v>683.5</c:v>
                </c:pt>
                <c:pt idx="1367">
                  <c:v>684</c:v>
                </c:pt>
                <c:pt idx="1368">
                  <c:v>684.5</c:v>
                </c:pt>
                <c:pt idx="1369">
                  <c:v>685</c:v>
                </c:pt>
                <c:pt idx="1370">
                  <c:v>685.5</c:v>
                </c:pt>
                <c:pt idx="1371">
                  <c:v>686</c:v>
                </c:pt>
                <c:pt idx="1372">
                  <c:v>686.5</c:v>
                </c:pt>
                <c:pt idx="1373">
                  <c:v>687</c:v>
                </c:pt>
                <c:pt idx="1374">
                  <c:v>687.5</c:v>
                </c:pt>
                <c:pt idx="1375">
                  <c:v>688</c:v>
                </c:pt>
                <c:pt idx="1376">
                  <c:v>688.5</c:v>
                </c:pt>
                <c:pt idx="1377">
                  <c:v>689</c:v>
                </c:pt>
                <c:pt idx="1378">
                  <c:v>689.5</c:v>
                </c:pt>
                <c:pt idx="1379">
                  <c:v>690</c:v>
                </c:pt>
                <c:pt idx="1380">
                  <c:v>690.5</c:v>
                </c:pt>
                <c:pt idx="1381">
                  <c:v>691</c:v>
                </c:pt>
                <c:pt idx="1382">
                  <c:v>691.5</c:v>
                </c:pt>
                <c:pt idx="1383">
                  <c:v>692</c:v>
                </c:pt>
                <c:pt idx="1384">
                  <c:v>692.5</c:v>
                </c:pt>
                <c:pt idx="1385">
                  <c:v>693</c:v>
                </c:pt>
                <c:pt idx="1386">
                  <c:v>693.5</c:v>
                </c:pt>
                <c:pt idx="1387">
                  <c:v>694</c:v>
                </c:pt>
                <c:pt idx="1388">
                  <c:v>694.5</c:v>
                </c:pt>
                <c:pt idx="1389">
                  <c:v>695</c:v>
                </c:pt>
                <c:pt idx="1390">
                  <c:v>695.5</c:v>
                </c:pt>
                <c:pt idx="1391">
                  <c:v>696</c:v>
                </c:pt>
                <c:pt idx="1392">
                  <c:v>696.5</c:v>
                </c:pt>
                <c:pt idx="1393">
                  <c:v>697</c:v>
                </c:pt>
                <c:pt idx="1394">
                  <c:v>697.5</c:v>
                </c:pt>
                <c:pt idx="1395">
                  <c:v>698</c:v>
                </c:pt>
                <c:pt idx="1396">
                  <c:v>698.5</c:v>
                </c:pt>
                <c:pt idx="1397">
                  <c:v>699</c:v>
                </c:pt>
                <c:pt idx="1398">
                  <c:v>699.5</c:v>
                </c:pt>
                <c:pt idx="1399">
                  <c:v>700</c:v>
                </c:pt>
                <c:pt idx="1400">
                  <c:v>700.5</c:v>
                </c:pt>
                <c:pt idx="1401">
                  <c:v>701</c:v>
                </c:pt>
                <c:pt idx="1402">
                  <c:v>701.5</c:v>
                </c:pt>
                <c:pt idx="1403">
                  <c:v>702</c:v>
                </c:pt>
                <c:pt idx="1404">
                  <c:v>702.5</c:v>
                </c:pt>
                <c:pt idx="1405">
                  <c:v>703</c:v>
                </c:pt>
                <c:pt idx="1406">
                  <c:v>703.5</c:v>
                </c:pt>
                <c:pt idx="1407">
                  <c:v>704</c:v>
                </c:pt>
                <c:pt idx="1408">
                  <c:v>704.5</c:v>
                </c:pt>
                <c:pt idx="1409">
                  <c:v>705</c:v>
                </c:pt>
                <c:pt idx="1410">
                  <c:v>705.5</c:v>
                </c:pt>
                <c:pt idx="1411">
                  <c:v>706</c:v>
                </c:pt>
                <c:pt idx="1412">
                  <c:v>706.5</c:v>
                </c:pt>
                <c:pt idx="1413">
                  <c:v>707</c:v>
                </c:pt>
                <c:pt idx="1414">
                  <c:v>707.5</c:v>
                </c:pt>
                <c:pt idx="1415">
                  <c:v>708</c:v>
                </c:pt>
                <c:pt idx="1416">
                  <c:v>708.5</c:v>
                </c:pt>
                <c:pt idx="1417">
                  <c:v>709</c:v>
                </c:pt>
                <c:pt idx="1418">
                  <c:v>709.5</c:v>
                </c:pt>
                <c:pt idx="1419">
                  <c:v>710</c:v>
                </c:pt>
                <c:pt idx="1420">
                  <c:v>710.5</c:v>
                </c:pt>
                <c:pt idx="1421">
                  <c:v>711</c:v>
                </c:pt>
                <c:pt idx="1422">
                  <c:v>711.5</c:v>
                </c:pt>
                <c:pt idx="1423">
                  <c:v>712</c:v>
                </c:pt>
                <c:pt idx="1424">
                  <c:v>712.5</c:v>
                </c:pt>
                <c:pt idx="1425">
                  <c:v>713</c:v>
                </c:pt>
                <c:pt idx="1426">
                  <c:v>713.5</c:v>
                </c:pt>
                <c:pt idx="1427">
                  <c:v>714</c:v>
                </c:pt>
                <c:pt idx="1428">
                  <c:v>714.5</c:v>
                </c:pt>
                <c:pt idx="1429">
                  <c:v>715</c:v>
                </c:pt>
                <c:pt idx="1430">
                  <c:v>715.5</c:v>
                </c:pt>
                <c:pt idx="1431">
                  <c:v>716</c:v>
                </c:pt>
                <c:pt idx="1432">
                  <c:v>716.5</c:v>
                </c:pt>
                <c:pt idx="1433">
                  <c:v>717</c:v>
                </c:pt>
                <c:pt idx="1434">
                  <c:v>717.5</c:v>
                </c:pt>
                <c:pt idx="1435">
                  <c:v>718</c:v>
                </c:pt>
                <c:pt idx="1436">
                  <c:v>718.5</c:v>
                </c:pt>
                <c:pt idx="1437">
                  <c:v>719</c:v>
                </c:pt>
                <c:pt idx="1438">
                  <c:v>719.5</c:v>
                </c:pt>
                <c:pt idx="1439">
                  <c:v>720</c:v>
                </c:pt>
                <c:pt idx="1440">
                  <c:v>720.5</c:v>
                </c:pt>
                <c:pt idx="1441">
                  <c:v>721</c:v>
                </c:pt>
                <c:pt idx="1442">
                  <c:v>721.5</c:v>
                </c:pt>
                <c:pt idx="1443">
                  <c:v>722</c:v>
                </c:pt>
                <c:pt idx="1444">
                  <c:v>722.5</c:v>
                </c:pt>
                <c:pt idx="1445">
                  <c:v>723</c:v>
                </c:pt>
                <c:pt idx="1446">
                  <c:v>723.5</c:v>
                </c:pt>
                <c:pt idx="1447">
                  <c:v>724</c:v>
                </c:pt>
                <c:pt idx="1448">
                  <c:v>724.5</c:v>
                </c:pt>
                <c:pt idx="1449">
                  <c:v>725</c:v>
                </c:pt>
                <c:pt idx="1450">
                  <c:v>725.5</c:v>
                </c:pt>
                <c:pt idx="1451">
                  <c:v>726</c:v>
                </c:pt>
                <c:pt idx="1452">
                  <c:v>726.5</c:v>
                </c:pt>
                <c:pt idx="1453">
                  <c:v>727</c:v>
                </c:pt>
                <c:pt idx="1454">
                  <c:v>727.5</c:v>
                </c:pt>
                <c:pt idx="1455">
                  <c:v>728</c:v>
                </c:pt>
                <c:pt idx="1456">
                  <c:v>728.5</c:v>
                </c:pt>
                <c:pt idx="1457">
                  <c:v>729</c:v>
                </c:pt>
                <c:pt idx="1458">
                  <c:v>729.5</c:v>
                </c:pt>
                <c:pt idx="1459">
                  <c:v>730</c:v>
                </c:pt>
                <c:pt idx="1460">
                  <c:v>730.5</c:v>
                </c:pt>
                <c:pt idx="1461">
                  <c:v>731</c:v>
                </c:pt>
                <c:pt idx="1462">
                  <c:v>731.5</c:v>
                </c:pt>
                <c:pt idx="1463">
                  <c:v>732</c:v>
                </c:pt>
                <c:pt idx="1464">
                  <c:v>732.5</c:v>
                </c:pt>
                <c:pt idx="1465">
                  <c:v>733</c:v>
                </c:pt>
                <c:pt idx="1466">
                  <c:v>733.5</c:v>
                </c:pt>
                <c:pt idx="1467">
                  <c:v>734</c:v>
                </c:pt>
                <c:pt idx="1468">
                  <c:v>734.5</c:v>
                </c:pt>
                <c:pt idx="1469">
                  <c:v>735</c:v>
                </c:pt>
                <c:pt idx="1470">
                  <c:v>735.5</c:v>
                </c:pt>
                <c:pt idx="1471">
                  <c:v>736</c:v>
                </c:pt>
                <c:pt idx="1472">
                  <c:v>736.5</c:v>
                </c:pt>
                <c:pt idx="1473">
                  <c:v>737</c:v>
                </c:pt>
                <c:pt idx="1474">
                  <c:v>737.5</c:v>
                </c:pt>
                <c:pt idx="1475">
                  <c:v>738</c:v>
                </c:pt>
                <c:pt idx="1476">
                  <c:v>738.5</c:v>
                </c:pt>
                <c:pt idx="1477">
                  <c:v>739</c:v>
                </c:pt>
                <c:pt idx="1478">
                  <c:v>739.5</c:v>
                </c:pt>
                <c:pt idx="1479">
                  <c:v>740</c:v>
                </c:pt>
                <c:pt idx="1480">
                  <c:v>740.5</c:v>
                </c:pt>
                <c:pt idx="1481">
                  <c:v>741</c:v>
                </c:pt>
                <c:pt idx="1482">
                  <c:v>741.5</c:v>
                </c:pt>
                <c:pt idx="1483">
                  <c:v>742</c:v>
                </c:pt>
                <c:pt idx="1484">
                  <c:v>742.5</c:v>
                </c:pt>
                <c:pt idx="1485">
                  <c:v>743</c:v>
                </c:pt>
                <c:pt idx="1486">
                  <c:v>743.5</c:v>
                </c:pt>
                <c:pt idx="1487">
                  <c:v>744</c:v>
                </c:pt>
                <c:pt idx="1488">
                  <c:v>744.5</c:v>
                </c:pt>
                <c:pt idx="1489">
                  <c:v>745</c:v>
                </c:pt>
                <c:pt idx="1490">
                  <c:v>745.5</c:v>
                </c:pt>
                <c:pt idx="1491">
                  <c:v>746</c:v>
                </c:pt>
                <c:pt idx="1492">
                  <c:v>746.5</c:v>
                </c:pt>
                <c:pt idx="1493">
                  <c:v>747</c:v>
                </c:pt>
                <c:pt idx="1494">
                  <c:v>747.5</c:v>
                </c:pt>
                <c:pt idx="1495">
                  <c:v>748</c:v>
                </c:pt>
                <c:pt idx="1496">
                  <c:v>748.5</c:v>
                </c:pt>
                <c:pt idx="1497">
                  <c:v>749</c:v>
                </c:pt>
                <c:pt idx="1498">
                  <c:v>749.5</c:v>
                </c:pt>
                <c:pt idx="1499">
                  <c:v>750</c:v>
                </c:pt>
                <c:pt idx="1500">
                  <c:v>750.5</c:v>
                </c:pt>
                <c:pt idx="1501">
                  <c:v>751</c:v>
                </c:pt>
                <c:pt idx="1502">
                  <c:v>751.5</c:v>
                </c:pt>
                <c:pt idx="1503">
                  <c:v>752</c:v>
                </c:pt>
                <c:pt idx="1504">
                  <c:v>752.5</c:v>
                </c:pt>
                <c:pt idx="1505">
                  <c:v>753</c:v>
                </c:pt>
                <c:pt idx="1506">
                  <c:v>753.5</c:v>
                </c:pt>
                <c:pt idx="1507">
                  <c:v>754</c:v>
                </c:pt>
                <c:pt idx="1508">
                  <c:v>754.5</c:v>
                </c:pt>
                <c:pt idx="1509">
                  <c:v>755</c:v>
                </c:pt>
                <c:pt idx="1510">
                  <c:v>755.5</c:v>
                </c:pt>
                <c:pt idx="1511">
                  <c:v>756</c:v>
                </c:pt>
                <c:pt idx="1512">
                  <c:v>756.5</c:v>
                </c:pt>
                <c:pt idx="1513">
                  <c:v>757</c:v>
                </c:pt>
                <c:pt idx="1514">
                  <c:v>757.5</c:v>
                </c:pt>
                <c:pt idx="1515">
                  <c:v>758</c:v>
                </c:pt>
                <c:pt idx="1516">
                  <c:v>758.5</c:v>
                </c:pt>
                <c:pt idx="1517">
                  <c:v>759</c:v>
                </c:pt>
                <c:pt idx="1518">
                  <c:v>759.5</c:v>
                </c:pt>
                <c:pt idx="1519">
                  <c:v>760</c:v>
                </c:pt>
                <c:pt idx="1520">
                  <c:v>760.5</c:v>
                </c:pt>
                <c:pt idx="1521">
                  <c:v>761</c:v>
                </c:pt>
                <c:pt idx="1522">
                  <c:v>761.5</c:v>
                </c:pt>
                <c:pt idx="1523">
                  <c:v>762</c:v>
                </c:pt>
                <c:pt idx="1524">
                  <c:v>762.5</c:v>
                </c:pt>
                <c:pt idx="1525">
                  <c:v>763</c:v>
                </c:pt>
                <c:pt idx="1526">
                  <c:v>763.5</c:v>
                </c:pt>
                <c:pt idx="1527">
                  <c:v>764</c:v>
                </c:pt>
                <c:pt idx="1528">
                  <c:v>764.5</c:v>
                </c:pt>
                <c:pt idx="1529">
                  <c:v>765</c:v>
                </c:pt>
                <c:pt idx="1530">
                  <c:v>765.5</c:v>
                </c:pt>
                <c:pt idx="1531">
                  <c:v>766</c:v>
                </c:pt>
                <c:pt idx="1532">
                  <c:v>766.5</c:v>
                </c:pt>
                <c:pt idx="1533">
                  <c:v>767</c:v>
                </c:pt>
                <c:pt idx="1534">
                  <c:v>767.5</c:v>
                </c:pt>
                <c:pt idx="1535">
                  <c:v>768</c:v>
                </c:pt>
                <c:pt idx="1536">
                  <c:v>768.5</c:v>
                </c:pt>
                <c:pt idx="1537">
                  <c:v>769</c:v>
                </c:pt>
                <c:pt idx="1538">
                  <c:v>769.5</c:v>
                </c:pt>
                <c:pt idx="1539">
                  <c:v>770</c:v>
                </c:pt>
                <c:pt idx="1540">
                  <c:v>770.5</c:v>
                </c:pt>
                <c:pt idx="1541">
                  <c:v>771</c:v>
                </c:pt>
                <c:pt idx="1542">
                  <c:v>771.5</c:v>
                </c:pt>
                <c:pt idx="1543">
                  <c:v>772</c:v>
                </c:pt>
                <c:pt idx="1544">
                  <c:v>772.5</c:v>
                </c:pt>
                <c:pt idx="1545">
                  <c:v>773</c:v>
                </c:pt>
                <c:pt idx="1546">
                  <c:v>773.5</c:v>
                </c:pt>
                <c:pt idx="1547">
                  <c:v>774</c:v>
                </c:pt>
                <c:pt idx="1548">
                  <c:v>774.5</c:v>
                </c:pt>
                <c:pt idx="1549">
                  <c:v>775</c:v>
                </c:pt>
                <c:pt idx="1550">
                  <c:v>775.5</c:v>
                </c:pt>
                <c:pt idx="1551">
                  <c:v>776</c:v>
                </c:pt>
                <c:pt idx="1552">
                  <c:v>776.5</c:v>
                </c:pt>
                <c:pt idx="1553">
                  <c:v>777</c:v>
                </c:pt>
                <c:pt idx="1554">
                  <c:v>777.5</c:v>
                </c:pt>
                <c:pt idx="1555">
                  <c:v>778</c:v>
                </c:pt>
                <c:pt idx="1556">
                  <c:v>778.5</c:v>
                </c:pt>
                <c:pt idx="1557">
                  <c:v>779</c:v>
                </c:pt>
                <c:pt idx="1558">
                  <c:v>779.5</c:v>
                </c:pt>
                <c:pt idx="1559">
                  <c:v>780</c:v>
                </c:pt>
                <c:pt idx="1560">
                  <c:v>780.5</c:v>
                </c:pt>
                <c:pt idx="1561">
                  <c:v>781</c:v>
                </c:pt>
                <c:pt idx="1562">
                  <c:v>781.5</c:v>
                </c:pt>
                <c:pt idx="1563">
                  <c:v>782</c:v>
                </c:pt>
                <c:pt idx="1564">
                  <c:v>782.5</c:v>
                </c:pt>
                <c:pt idx="1565">
                  <c:v>783</c:v>
                </c:pt>
                <c:pt idx="1566">
                  <c:v>783.5</c:v>
                </c:pt>
                <c:pt idx="1567">
                  <c:v>784</c:v>
                </c:pt>
                <c:pt idx="1568">
                  <c:v>784.5</c:v>
                </c:pt>
                <c:pt idx="1569">
                  <c:v>785</c:v>
                </c:pt>
                <c:pt idx="1570">
                  <c:v>785.5</c:v>
                </c:pt>
                <c:pt idx="1571">
                  <c:v>786</c:v>
                </c:pt>
                <c:pt idx="1572">
                  <c:v>786.5</c:v>
                </c:pt>
                <c:pt idx="1573">
                  <c:v>787</c:v>
                </c:pt>
                <c:pt idx="1574">
                  <c:v>787.5</c:v>
                </c:pt>
                <c:pt idx="1575">
                  <c:v>788</c:v>
                </c:pt>
                <c:pt idx="1576">
                  <c:v>788.5</c:v>
                </c:pt>
                <c:pt idx="1577">
                  <c:v>789</c:v>
                </c:pt>
                <c:pt idx="1578">
                  <c:v>789.5</c:v>
                </c:pt>
                <c:pt idx="1579">
                  <c:v>790</c:v>
                </c:pt>
                <c:pt idx="1580">
                  <c:v>790.5</c:v>
                </c:pt>
                <c:pt idx="1581">
                  <c:v>791</c:v>
                </c:pt>
                <c:pt idx="1582">
                  <c:v>791.5</c:v>
                </c:pt>
                <c:pt idx="1583">
                  <c:v>792</c:v>
                </c:pt>
                <c:pt idx="1584">
                  <c:v>792.5</c:v>
                </c:pt>
                <c:pt idx="1585">
                  <c:v>793</c:v>
                </c:pt>
                <c:pt idx="1586">
                  <c:v>793.5</c:v>
                </c:pt>
                <c:pt idx="1587">
                  <c:v>794</c:v>
                </c:pt>
                <c:pt idx="1588">
                  <c:v>794.5</c:v>
                </c:pt>
                <c:pt idx="1589">
                  <c:v>795</c:v>
                </c:pt>
                <c:pt idx="1590">
                  <c:v>795.5</c:v>
                </c:pt>
                <c:pt idx="1591">
                  <c:v>796</c:v>
                </c:pt>
                <c:pt idx="1592">
                  <c:v>796.5</c:v>
                </c:pt>
                <c:pt idx="1593">
                  <c:v>797</c:v>
                </c:pt>
                <c:pt idx="1594">
                  <c:v>797.5</c:v>
                </c:pt>
                <c:pt idx="1595">
                  <c:v>798</c:v>
                </c:pt>
                <c:pt idx="1596">
                  <c:v>798.5</c:v>
                </c:pt>
                <c:pt idx="1597">
                  <c:v>799</c:v>
                </c:pt>
                <c:pt idx="1598">
                  <c:v>799.5</c:v>
                </c:pt>
                <c:pt idx="1599">
                  <c:v>800</c:v>
                </c:pt>
                <c:pt idx="1600">
                  <c:v>800.5</c:v>
                </c:pt>
                <c:pt idx="1601">
                  <c:v>801</c:v>
                </c:pt>
                <c:pt idx="1602">
                  <c:v>801.5</c:v>
                </c:pt>
                <c:pt idx="1603">
                  <c:v>802</c:v>
                </c:pt>
                <c:pt idx="1604">
                  <c:v>802.5</c:v>
                </c:pt>
                <c:pt idx="1605">
                  <c:v>803</c:v>
                </c:pt>
                <c:pt idx="1606">
                  <c:v>803.5</c:v>
                </c:pt>
                <c:pt idx="1607">
                  <c:v>804</c:v>
                </c:pt>
                <c:pt idx="1608">
                  <c:v>804.5</c:v>
                </c:pt>
                <c:pt idx="1609">
                  <c:v>805</c:v>
                </c:pt>
                <c:pt idx="1610">
                  <c:v>805.5</c:v>
                </c:pt>
                <c:pt idx="1611">
                  <c:v>806</c:v>
                </c:pt>
                <c:pt idx="1612">
                  <c:v>806.5</c:v>
                </c:pt>
                <c:pt idx="1613">
                  <c:v>807</c:v>
                </c:pt>
                <c:pt idx="1614">
                  <c:v>807.5</c:v>
                </c:pt>
                <c:pt idx="1615">
                  <c:v>808</c:v>
                </c:pt>
                <c:pt idx="1616">
                  <c:v>808.5</c:v>
                </c:pt>
                <c:pt idx="1617">
                  <c:v>809</c:v>
                </c:pt>
                <c:pt idx="1618">
                  <c:v>809.5</c:v>
                </c:pt>
                <c:pt idx="1619">
                  <c:v>810</c:v>
                </c:pt>
                <c:pt idx="1620">
                  <c:v>810.5</c:v>
                </c:pt>
                <c:pt idx="1621">
                  <c:v>811</c:v>
                </c:pt>
                <c:pt idx="1622">
                  <c:v>811.5</c:v>
                </c:pt>
                <c:pt idx="1623">
                  <c:v>812</c:v>
                </c:pt>
                <c:pt idx="1624">
                  <c:v>812.5</c:v>
                </c:pt>
                <c:pt idx="1625">
                  <c:v>813</c:v>
                </c:pt>
                <c:pt idx="1626">
                  <c:v>813.5</c:v>
                </c:pt>
                <c:pt idx="1627">
                  <c:v>814</c:v>
                </c:pt>
                <c:pt idx="1628">
                  <c:v>814.5</c:v>
                </c:pt>
                <c:pt idx="1629">
                  <c:v>815</c:v>
                </c:pt>
                <c:pt idx="1630">
                  <c:v>815.5</c:v>
                </c:pt>
                <c:pt idx="1631">
                  <c:v>816</c:v>
                </c:pt>
                <c:pt idx="1632">
                  <c:v>816.5</c:v>
                </c:pt>
                <c:pt idx="1633">
                  <c:v>817</c:v>
                </c:pt>
                <c:pt idx="1634">
                  <c:v>817.5</c:v>
                </c:pt>
                <c:pt idx="1635">
                  <c:v>818</c:v>
                </c:pt>
                <c:pt idx="1636">
                  <c:v>818.5</c:v>
                </c:pt>
                <c:pt idx="1637">
                  <c:v>819</c:v>
                </c:pt>
                <c:pt idx="1638">
                  <c:v>819.5</c:v>
                </c:pt>
                <c:pt idx="1639">
                  <c:v>820</c:v>
                </c:pt>
                <c:pt idx="1640">
                  <c:v>820.5</c:v>
                </c:pt>
                <c:pt idx="1641">
                  <c:v>821</c:v>
                </c:pt>
                <c:pt idx="1642">
                  <c:v>821.5</c:v>
                </c:pt>
                <c:pt idx="1643">
                  <c:v>822</c:v>
                </c:pt>
                <c:pt idx="1644">
                  <c:v>822.5</c:v>
                </c:pt>
                <c:pt idx="1645">
                  <c:v>823</c:v>
                </c:pt>
                <c:pt idx="1646">
                  <c:v>823.5</c:v>
                </c:pt>
                <c:pt idx="1647">
                  <c:v>824</c:v>
                </c:pt>
                <c:pt idx="1648">
                  <c:v>824.5</c:v>
                </c:pt>
                <c:pt idx="1649">
                  <c:v>825</c:v>
                </c:pt>
                <c:pt idx="1650">
                  <c:v>825.5</c:v>
                </c:pt>
                <c:pt idx="1651">
                  <c:v>826</c:v>
                </c:pt>
                <c:pt idx="1652">
                  <c:v>826.5</c:v>
                </c:pt>
                <c:pt idx="1653">
                  <c:v>827</c:v>
                </c:pt>
                <c:pt idx="1654">
                  <c:v>827.5</c:v>
                </c:pt>
                <c:pt idx="1655">
                  <c:v>828</c:v>
                </c:pt>
                <c:pt idx="1656">
                  <c:v>828.5</c:v>
                </c:pt>
                <c:pt idx="1657">
                  <c:v>829</c:v>
                </c:pt>
                <c:pt idx="1658">
                  <c:v>829.5</c:v>
                </c:pt>
                <c:pt idx="1659">
                  <c:v>830</c:v>
                </c:pt>
                <c:pt idx="1660">
                  <c:v>830.5</c:v>
                </c:pt>
                <c:pt idx="1661">
                  <c:v>831</c:v>
                </c:pt>
                <c:pt idx="1662">
                  <c:v>831.5</c:v>
                </c:pt>
                <c:pt idx="1663">
                  <c:v>832</c:v>
                </c:pt>
                <c:pt idx="1664">
                  <c:v>832.5</c:v>
                </c:pt>
                <c:pt idx="1665">
                  <c:v>833</c:v>
                </c:pt>
                <c:pt idx="1666">
                  <c:v>833.5</c:v>
                </c:pt>
                <c:pt idx="1667">
                  <c:v>834</c:v>
                </c:pt>
                <c:pt idx="1668">
                  <c:v>834.5</c:v>
                </c:pt>
                <c:pt idx="1669">
                  <c:v>835</c:v>
                </c:pt>
                <c:pt idx="1670">
                  <c:v>835.5</c:v>
                </c:pt>
                <c:pt idx="1671">
                  <c:v>836</c:v>
                </c:pt>
                <c:pt idx="1672">
                  <c:v>836.5</c:v>
                </c:pt>
                <c:pt idx="1673">
                  <c:v>837</c:v>
                </c:pt>
                <c:pt idx="1674">
                  <c:v>837.5</c:v>
                </c:pt>
                <c:pt idx="1675">
                  <c:v>838</c:v>
                </c:pt>
                <c:pt idx="1676">
                  <c:v>838.5</c:v>
                </c:pt>
                <c:pt idx="1677">
                  <c:v>839</c:v>
                </c:pt>
                <c:pt idx="1678">
                  <c:v>839.5</c:v>
                </c:pt>
                <c:pt idx="1679">
                  <c:v>840</c:v>
                </c:pt>
                <c:pt idx="1680">
                  <c:v>840.5</c:v>
                </c:pt>
                <c:pt idx="1681">
                  <c:v>841</c:v>
                </c:pt>
                <c:pt idx="1682">
                  <c:v>841.5</c:v>
                </c:pt>
                <c:pt idx="1683">
                  <c:v>842</c:v>
                </c:pt>
                <c:pt idx="1684">
                  <c:v>842.5</c:v>
                </c:pt>
                <c:pt idx="1685">
                  <c:v>843</c:v>
                </c:pt>
                <c:pt idx="1686">
                  <c:v>843.5</c:v>
                </c:pt>
                <c:pt idx="1687">
                  <c:v>844</c:v>
                </c:pt>
                <c:pt idx="1688">
                  <c:v>844.5</c:v>
                </c:pt>
                <c:pt idx="1689">
                  <c:v>845</c:v>
                </c:pt>
                <c:pt idx="1690">
                  <c:v>845.5</c:v>
                </c:pt>
                <c:pt idx="1691">
                  <c:v>846</c:v>
                </c:pt>
                <c:pt idx="1692">
                  <c:v>846.5</c:v>
                </c:pt>
                <c:pt idx="1693">
                  <c:v>847</c:v>
                </c:pt>
                <c:pt idx="1694">
                  <c:v>847.5</c:v>
                </c:pt>
                <c:pt idx="1695">
                  <c:v>848</c:v>
                </c:pt>
                <c:pt idx="1696">
                  <c:v>848.5</c:v>
                </c:pt>
                <c:pt idx="1697">
                  <c:v>849</c:v>
                </c:pt>
                <c:pt idx="1698">
                  <c:v>849.5</c:v>
                </c:pt>
                <c:pt idx="1699">
                  <c:v>850</c:v>
                </c:pt>
                <c:pt idx="1700">
                  <c:v>850.5</c:v>
                </c:pt>
                <c:pt idx="1701">
                  <c:v>851</c:v>
                </c:pt>
                <c:pt idx="1702">
                  <c:v>851.5</c:v>
                </c:pt>
                <c:pt idx="1703">
                  <c:v>852</c:v>
                </c:pt>
                <c:pt idx="1704">
                  <c:v>852.5</c:v>
                </c:pt>
                <c:pt idx="1705">
                  <c:v>853</c:v>
                </c:pt>
                <c:pt idx="1706">
                  <c:v>853.5</c:v>
                </c:pt>
                <c:pt idx="1707">
                  <c:v>854</c:v>
                </c:pt>
                <c:pt idx="1708">
                  <c:v>854.5</c:v>
                </c:pt>
                <c:pt idx="1709">
                  <c:v>855</c:v>
                </c:pt>
                <c:pt idx="1710">
                  <c:v>855.5</c:v>
                </c:pt>
                <c:pt idx="1711">
                  <c:v>856</c:v>
                </c:pt>
                <c:pt idx="1712">
                  <c:v>856.5</c:v>
                </c:pt>
                <c:pt idx="1713">
                  <c:v>857</c:v>
                </c:pt>
                <c:pt idx="1714">
                  <c:v>857.5</c:v>
                </c:pt>
                <c:pt idx="1715">
                  <c:v>858</c:v>
                </c:pt>
                <c:pt idx="1716">
                  <c:v>858.5</c:v>
                </c:pt>
                <c:pt idx="1717">
                  <c:v>859</c:v>
                </c:pt>
                <c:pt idx="1718">
                  <c:v>859.5</c:v>
                </c:pt>
                <c:pt idx="1719">
                  <c:v>860</c:v>
                </c:pt>
                <c:pt idx="1720">
                  <c:v>860.5</c:v>
                </c:pt>
                <c:pt idx="1721">
                  <c:v>861</c:v>
                </c:pt>
                <c:pt idx="1722">
                  <c:v>861.5</c:v>
                </c:pt>
                <c:pt idx="1723">
                  <c:v>862</c:v>
                </c:pt>
                <c:pt idx="1724">
                  <c:v>862.5</c:v>
                </c:pt>
                <c:pt idx="1725">
                  <c:v>863</c:v>
                </c:pt>
                <c:pt idx="1726">
                  <c:v>863.5</c:v>
                </c:pt>
                <c:pt idx="1727">
                  <c:v>864</c:v>
                </c:pt>
                <c:pt idx="1728">
                  <c:v>864.5</c:v>
                </c:pt>
                <c:pt idx="1729">
                  <c:v>865</c:v>
                </c:pt>
                <c:pt idx="1730">
                  <c:v>865.5</c:v>
                </c:pt>
                <c:pt idx="1731">
                  <c:v>866</c:v>
                </c:pt>
                <c:pt idx="1732">
                  <c:v>866.5</c:v>
                </c:pt>
                <c:pt idx="1733">
                  <c:v>867</c:v>
                </c:pt>
                <c:pt idx="1734">
                  <c:v>867.5</c:v>
                </c:pt>
                <c:pt idx="1735">
                  <c:v>868</c:v>
                </c:pt>
                <c:pt idx="1736">
                  <c:v>868.5</c:v>
                </c:pt>
                <c:pt idx="1737">
                  <c:v>869</c:v>
                </c:pt>
                <c:pt idx="1738">
                  <c:v>869.5</c:v>
                </c:pt>
                <c:pt idx="1739">
                  <c:v>870</c:v>
                </c:pt>
                <c:pt idx="1740">
                  <c:v>870.5</c:v>
                </c:pt>
                <c:pt idx="1741">
                  <c:v>871</c:v>
                </c:pt>
                <c:pt idx="1742">
                  <c:v>871.5</c:v>
                </c:pt>
                <c:pt idx="1743">
                  <c:v>872</c:v>
                </c:pt>
                <c:pt idx="1744">
                  <c:v>872.5</c:v>
                </c:pt>
                <c:pt idx="1745">
                  <c:v>873</c:v>
                </c:pt>
                <c:pt idx="1746">
                  <c:v>873.5</c:v>
                </c:pt>
                <c:pt idx="1747">
                  <c:v>874</c:v>
                </c:pt>
                <c:pt idx="1748">
                  <c:v>874.5</c:v>
                </c:pt>
                <c:pt idx="1749">
                  <c:v>875</c:v>
                </c:pt>
                <c:pt idx="1750">
                  <c:v>875.5</c:v>
                </c:pt>
                <c:pt idx="1751">
                  <c:v>876</c:v>
                </c:pt>
                <c:pt idx="1752">
                  <c:v>876.5</c:v>
                </c:pt>
                <c:pt idx="1753">
                  <c:v>877</c:v>
                </c:pt>
                <c:pt idx="1754">
                  <c:v>877.5</c:v>
                </c:pt>
                <c:pt idx="1755">
                  <c:v>878</c:v>
                </c:pt>
                <c:pt idx="1756">
                  <c:v>878.5</c:v>
                </c:pt>
                <c:pt idx="1757">
                  <c:v>879</c:v>
                </c:pt>
                <c:pt idx="1758">
                  <c:v>879.5</c:v>
                </c:pt>
                <c:pt idx="1759">
                  <c:v>880</c:v>
                </c:pt>
                <c:pt idx="1760">
                  <c:v>880.5</c:v>
                </c:pt>
                <c:pt idx="1761">
                  <c:v>881</c:v>
                </c:pt>
                <c:pt idx="1762">
                  <c:v>881.5</c:v>
                </c:pt>
                <c:pt idx="1763">
                  <c:v>882</c:v>
                </c:pt>
                <c:pt idx="1764">
                  <c:v>882.5</c:v>
                </c:pt>
                <c:pt idx="1765">
                  <c:v>883</c:v>
                </c:pt>
                <c:pt idx="1766">
                  <c:v>883.5</c:v>
                </c:pt>
                <c:pt idx="1767">
                  <c:v>884</c:v>
                </c:pt>
                <c:pt idx="1768">
                  <c:v>884.5</c:v>
                </c:pt>
                <c:pt idx="1769">
                  <c:v>885</c:v>
                </c:pt>
                <c:pt idx="1770">
                  <c:v>885.5</c:v>
                </c:pt>
                <c:pt idx="1771">
                  <c:v>886</c:v>
                </c:pt>
                <c:pt idx="1772">
                  <c:v>886.5</c:v>
                </c:pt>
                <c:pt idx="1773">
                  <c:v>887</c:v>
                </c:pt>
                <c:pt idx="1774">
                  <c:v>887.5</c:v>
                </c:pt>
                <c:pt idx="1775">
                  <c:v>888</c:v>
                </c:pt>
                <c:pt idx="1776">
                  <c:v>888.5</c:v>
                </c:pt>
                <c:pt idx="1777">
                  <c:v>889</c:v>
                </c:pt>
                <c:pt idx="1778">
                  <c:v>889.5</c:v>
                </c:pt>
                <c:pt idx="1779">
                  <c:v>890</c:v>
                </c:pt>
                <c:pt idx="1780">
                  <c:v>890.5</c:v>
                </c:pt>
                <c:pt idx="1781">
                  <c:v>891</c:v>
                </c:pt>
                <c:pt idx="1782">
                  <c:v>891.5</c:v>
                </c:pt>
                <c:pt idx="1783">
                  <c:v>892</c:v>
                </c:pt>
                <c:pt idx="1784">
                  <c:v>892.5</c:v>
                </c:pt>
                <c:pt idx="1785">
                  <c:v>893</c:v>
                </c:pt>
                <c:pt idx="1786">
                  <c:v>893.5</c:v>
                </c:pt>
                <c:pt idx="1787">
                  <c:v>894</c:v>
                </c:pt>
                <c:pt idx="1788">
                  <c:v>894.5</c:v>
                </c:pt>
                <c:pt idx="1789">
                  <c:v>895</c:v>
                </c:pt>
                <c:pt idx="1790">
                  <c:v>895.5</c:v>
                </c:pt>
                <c:pt idx="1791">
                  <c:v>896</c:v>
                </c:pt>
                <c:pt idx="1792">
                  <c:v>896.5</c:v>
                </c:pt>
                <c:pt idx="1793">
                  <c:v>897</c:v>
                </c:pt>
                <c:pt idx="1794">
                  <c:v>897.5</c:v>
                </c:pt>
                <c:pt idx="1795">
                  <c:v>898</c:v>
                </c:pt>
                <c:pt idx="1796">
                  <c:v>898.5</c:v>
                </c:pt>
                <c:pt idx="1797">
                  <c:v>899</c:v>
                </c:pt>
                <c:pt idx="1798">
                  <c:v>899.5</c:v>
                </c:pt>
                <c:pt idx="1799">
                  <c:v>900</c:v>
                </c:pt>
                <c:pt idx="1800">
                  <c:v>900.5</c:v>
                </c:pt>
                <c:pt idx="1801">
                  <c:v>901</c:v>
                </c:pt>
                <c:pt idx="1802">
                  <c:v>901.5</c:v>
                </c:pt>
                <c:pt idx="1803">
                  <c:v>902</c:v>
                </c:pt>
                <c:pt idx="1804">
                  <c:v>902.5</c:v>
                </c:pt>
                <c:pt idx="1805">
                  <c:v>903</c:v>
                </c:pt>
                <c:pt idx="1806">
                  <c:v>903.5</c:v>
                </c:pt>
                <c:pt idx="1807">
                  <c:v>904</c:v>
                </c:pt>
                <c:pt idx="1808">
                  <c:v>904.5</c:v>
                </c:pt>
                <c:pt idx="1809">
                  <c:v>905</c:v>
                </c:pt>
                <c:pt idx="1810">
                  <c:v>905.5</c:v>
                </c:pt>
                <c:pt idx="1811">
                  <c:v>906</c:v>
                </c:pt>
                <c:pt idx="1812">
                  <c:v>906.5</c:v>
                </c:pt>
                <c:pt idx="1813">
                  <c:v>907</c:v>
                </c:pt>
                <c:pt idx="1814">
                  <c:v>907.5</c:v>
                </c:pt>
                <c:pt idx="1815">
                  <c:v>908</c:v>
                </c:pt>
                <c:pt idx="1816">
                  <c:v>908.5</c:v>
                </c:pt>
                <c:pt idx="1817">
                  <c:v>909</c:v>
                </c:pt>
                <c:pt idx="1818">
                  <c:v>909.5</c:v>
                </c:pt>
                <c:pt idx="1819">
                  <c:v>910</c:v>
                </c:pt>
                <c:pt idx="1820">
                  <c:v>910.5</c:v>
                </c:pt>
                <c:pt idx="1821">
                  <c:v>911</c:v>
                </c:pt>
                <c:pt idx="1822">
                  <c:v>911.5</c:v>
                </c:pt>
                <c:pt idx="1823">
                  <c:v>912</c:v>
                </c:pt>
                <c:pt idx="1824">
                  <c:v>912.5</c:v>
                </c:pt>
                <c:pt idx="1825">
                  <c:v>913</c:v>
                </c:pt>
                <c:pt idx="1826">
                  <c:v>913.5</c:v>
                </c:pt>
                <c:pt idx="1827">
                  <c:v>914</c:v>
                </c:pt>
                <c:pt idx="1828">
                  <c:v>914.5</c:v>
                </c:pt>
                <c:pt idx="1829">
                  <c:v>915</c:v>
                </c:pt>
                <c:pt idx="1830">
                  <c:v>915.5</c:v>
                </c:pt>
                <c:pt idx="1831">
                  <c:v>916</c:v>
                </c:pt>
                <c:pt idx="1832">
                  <c:v>916.5</c:v>
                </c:pt>
                <c:pt idx="1833">
                  <c:v>917</c:v>
                </c:pt>
                <c:pt idx="1834">
                  <c:v>917.5</c:v>
                </c:pt>
                <c:pt idx="1835">
                  <c:v>918</c:v>
                </c:pt>
                <c:pt idx="1836">
                  <c:v>918.5</c:v>
                </c:pt>
                <c:pt idx="1837">
                  <c:v>919</c:v>
                </c:pt>
                <c:pt idx="1838">
                  <c:v>919.5</c:v>
                </c:pt>
                <c:pt idx="1839">
                  <c:v>920</c:v>
                </c:pt>
                <c:pt idx="1840">
                  <c:v>920.5</c:v>
                </c:pt>
                <c:pt idx="1841">
                  <c:v>921</c:v>
                </c:pt>
                <c:pt idx="1842">
                  <c:v>921.5</c:v>
                </c:pt>
                <c:pt idx="1843">
                  <c:v>922</c:v>
                </c:pt>
                <c:pt idx="1844">
                  <c:v>922.5</c:v>
                </c:pt>
                <c:pt idx="1845">
                  <c:v>923</c:v>
                </c:pt>
                <c:pt idx="1846">
                  <c:v>923.5</c:v>
                </c:pt>
                <c:pt idx="1847">
                  <c:v>924</c:v>
                </c:pt>
                <c:pt idx="1848">
                  <c:v>924.5</c:v>
                </c:pt>
                <c:pt idx="1849">
                  <c:v>925</c:v>
                </c:pt>
                <c:pt idx="1850">
                  <c:v>925.5</c:v>
                </c:pt>
                <c:pt idx="1851">
                  <c:v>926</c:v>
                </c:pt>
                <c:pt idx="1852">
                  <c:v>926.5</c:v>
                </c:pt>
                <c:pt idx="1853">
                  <c:v>927</c:v>
                </c:pt>
                <c:pt idx="1854">
                  <c:v>927.5</c:v>
                </c:pt>
                <c:pt idx="1855">
                  <c:v>928</c:v>
                </c:pt>
                <c:pt idx="1856">
                  <c:v>928.5</c:v>
                </c:pt>
                <c:pt idx="1857">
                  <c:v>929</c:v>
                </c:pt>
                <c:pt idx="1858">
                  <c:v>929.5</c:v>
                </c:pt>
                <c:pt idx="1859">
                  <c:v>930</c:v>
                </c:pt>
                <c:pt idx="1860">
                  <c:v>930.5</c:v>
                </c:pt>
                <c:pt idx="1861">
                  <c:v>931</c:v>
                </c:pt>
                <c:pt idx="1862">
                  <c:v>931.5</c:v>
                </c:pt>
                <c:pt idx="1863">
                  <c:v>932</c:v>
                </c:pt>
                <c:pt idx="1864">
                  <c:v>932.5</c:v>
                </c:pt>
                <c:pt idx="1865">
                  <c:v>933</c:v>
                </c:pt>
                <c:pt idx="1866">
                  <c:v>933.5</c:v>
                </c:pt>
                <c:pt idx="1867">
                  <c:v>934</c:v>
                </c:pt>
                <c:pt idx="1868">
                  <c:v>934.5</c:v>
                </c:pt>
                <c:pt idx="1869">
                  <c:v>935</c:v>
                </c:pt>
                <c:pt idx="1870">
                  <c:v>935.5</c:v>
                </c:pt>
                <c:pt idx="1871">
                  <c:v>936</c:v>
                </c:pt>
                <c:pt idx="1872">
                  <c:v>936.5</c:v>
                </c:pt>
                <c:pt idx="1873">
                  <c:v>937</c:v>
                </c:pt>
                <c:pt idx="1874">
                  <c:v>937.5</c:v>
                </c:pt>
                <c:pt idx="1875">
                  <c:v>938</c:v>
                </c:pt>
                <c:pt idx="1876">
                  <c:v>938.5</c:v>
                </c:pt>
                <c:pt idx="1877">
                  <c:v>939</c:v>
                </c:pt>
                <c:pt idx="1878">
                  <c:v>939.5</c:v>
                </c:pt>
                <c:pt idx="1879">
                  <c:v>940</c:v>
                </c:pt>
                <c:pt idx="1880">
                  <c:v>940.5</c:v>
                </c:pt>
                <c:pt idx="1881">
                  <c:v>941</c:v>
                </c:pt>
                <c:pt idx="1882">
                  <c:v>941.5</c:v>
                </c:pt>
                <c:pt idx="1883">
                  <c:v>942</c:v>
                </c:pt>
                <c:pt idx="1884">
                  <c:v>942.5</c:v>
                </c:pt>
                <c:pt idx="1885">
                  <c:v>943</c:v>
                </c:pt>
                <c:pt idx="1886">
                  <c:v>943.5</c:v>
                </c:pt>
                <c:pt idx="1887">
                  <c:v>944</c:v>
                </c:pt>
                <c:pt idx="1888">
                  <c:v>944.5</c:v>
                </c:pt>
                <c:pt idx="1889">
                  <c:v>945</c:v>
                </c:pt>
                <c:pt idx="1890">
                  <c:v>945.5</c:v>
                </c:pt>
                <c:pt idx="1891">
                  <c:v>946</c:v>
                </c:pt>
                <c:pt idx="1892">
                  <c:v>946.5</c:v>
                </c:pt>
                <c:pt idx="1893">
                  <c:v>947</c:v>
                </c:pt>
                <c:pt idx="1894">
                  <c:v>947.5</c:v>
                </c:pt>
                <c:pt idx="1895">
                  <c:v>948</c:v>
                </c:pt>
                <c:pt idx="1896">
                  <c:v>948.5</c:v>
                </c:pt>
                <c:pt idx="1897">
                  <c:v>949</c:v>
                </c:pt>
                <c:pt idx="1898">
                  <c:v>949.5</c:v>
                </c:pt>
                <c:pt idx="1899">
                  <c:v>950</c:v>
                </c:pt>
                <c:pt idx="1900">
                  <c:v>950.5</c:v>
                </c:pt>
                <c:pt idx="1901">
                  <c:v>951</c:v>
                </c:pt>
                <c:pt idx="1902">
                  <c:v>951.5</c:v>
                </c:pt>
                <c:pt idx="1903">
                  <c:v>952</c:v>
                </c:pt>
                <c:pt idx="1904">
                  <c:v>952.5</c:v>
                </c:pt>
                <c:pt idx="1905">
                  <c:v>953</c:v>
                </c:pt>
                <c:pt idx="1906">
                  <c:v>953.5</c:v>
                </c:pt>
                <c:pt idx="1907">
                  <c:v>954</c:v>
                </c:pt>
                <c:pt idx="1908">
                  <c:v>954.5</c:v>
                </c:pt>
                <c:pt idx="1909">
                  <c:v>955</c:v>
                </c:pt>
                <c:pt idx="1910">
                  <c:v>955.5</c:v>
                </c:pt>
                <c:pt idx="1911">
                  <c:v>956</c:v>
                </c:pt>
                <c:pt idx="1912">
                  <c:v>956.5</c:v>
                </c:pt>
                <c:pt idx="1913">
                  <c:v>957</c:v>
                </c:pt>
                <c:pt idx="1914">
                  <c:v>957.5</c:v>
                </c:pt>
                <c:pt idx="1915">
                  <c:v>958</c:v>
                </c:pt>
                <c:pt idx="1916">
                  <c:v>958.5</c:v>
                </c:pt>
                <c:pt idx="1917">
                  <c:v>959</c:v>
                </c:pt>
                <c:pt idx="1918">
                  <c:v>959.5</c:v>
                </c:pt>
                <c:pt idx="1919">
                  <c:v>960</c:v>
                </c:pt>
                <c:pt idx="1920">
                  <c:v>960.5</c:v>
                </c:pt>
                <c:pt idx="1921">
                  <c:v>961</c:v>
                </c:pt>
                <c:pt idx="1922">
                  <c:v>961.5</c:v>
                </c:pt>
                <c:pt idx="1923">
                  <c:v>962</c:v>
                </c:pt>
                <c:pt idx="1924">
                  <c:v>962.5</c:v>
                </c:pt>
                <c:pt idx="1925">
                  <c:v>963</c:v>
                </c:pt>
                <c:pt idx="1926">
                  <c:v>963.5</c:v>
                </c:pt>
                <c:pt idx="1927">
                  <c:v>964</c:v>
                </c:pt>
                <c:pt idx="1928">
                  <c:v>964.5</c:v>
                </c:pt>
                <c:pt idx="1929">
                  <c:v>965</c:v>
                </c:pt>
                <c:pt idx="1930">
                  <c:v>965.5</c:v>
                </c:pt>
                <c:pt idx="1931">
                  <c:v>966</c:v>
                </c:pt>
                <c:pt idx="1932">
                  <c:v>966.5</c:v>
                </c:pt>
                <c:pt idx="1933">
                  <c:v>967</c:v>
                </c:pt>
                <c:pt idx="1934">
                  <c:v>967.5</c:v>
                </c:pt>
                <c:pt idx="1935">
                  <c:v>968</c:v>
                </c:pt>
                <c:pt idx="1936">
                  <c:v>968.5</c:v>
                </c:pt>
                <c:pt idx="1937">
                  <c:v>969</c:v>
                </c:pt>
                <c:pt idx="1938">
                  <c:v>969.5</c:v>
                </c:pt>
                <c:pt idx="1939">
                  <c:v>970</c:v>
                </c:pt>
                <c:pt idx="1940">
                  <c:v>970.5</c:v>
                </c:pt>
                <c:pt idx="1941">
                  <c:v>971</c:v>
                </c:pt>
                <c:pt idx="1942">
                  <c:v>971.5</c:v>
                </c:pt>
                <c:pt idx="1943">
                  <c:v>972</c:v>
                </c:pt>
                <c:pt idx="1944">
                  <c:v>972.5</c:v>
                </c:pt>
                <c:pt idx="1945">
                  <c:v>973</c:v>
                </c:pt>
                <c:pt idx="1946">
                  <c:v>973.5</c:v>
                </c:pt>
                <c:pt idx="1947">
                  <c:v>974</c:v>
                </c:pt>
                <c:pt idx="1948">
                  <c:v>974.5</c:v>
                </c:pt>
                <c:pt idx="1949">
                  <c:v>975</c:v>
                </c:pt>
                <c:pt idx="1950">
                  <c:v>975.5</c:v>
                </c:pt>
                <c:pt idx="1951">
                  <c:v>976</c:v>
                </c:pt>
                <c:pt idx="1952">
                  <c:v>976.5</c:v>
                </c:pt>
                <c:pt idx="1953">
                  <c:v>977</c:v>
                </c:pt>
                <c:pt idx="1954">
                  <c:v>977.5</c:v>
                </c:pt>
                <c:pt idx="1955">
                  <c:v>978</c:v>
                </c:pt>
                <c:pt idx="1956">
                  <c:v>978.5</c:v>
                </c:pt>
                <c:pt idx="1957">
                  <c:v>979</c:v>
                </c:pt>
                <c:pt idx="1958">
                  <c:v>979.5</c:v>
                </c:pt>
                <c:pt idx="1959">
                  <c:v>980</c:v>
                </c:pt>
                <c:pt idx="1960">
                  <c:v>980.5</c:v>
                </c:pt>
                <c:pt idx="1961">
                  <c:v>981</c:v>
                </c:pt>
                <c:pt idx="1962">
                  <c:v>981.5</c:v>
                </c:pt>
                <c:pt idx="1963">
                  <c:v>982</c:v>
                </c:pt>
                <c:pt idx="1964">
                  <c:v>982.5</c:v>
                </c:pt>
                <c:pt idx="1965">
                  <c:v>983</c:v>
                </c:pt>
                <c:pt idx="1966">
                  <c:v>983.5</c:v>
                </c:pt>
                <c:pt idx="1967">
                  <c:v>984</c:v>
                </c:pt>
                <c:pt idx="1968">
                  <c:v>984.5</c:v>
                </c:pt>
                <c:pt idx="1969">
                  <c:v>985</c:v>
                </c:pt>
                <c:pt idx="1970">
                  <c:v>985.5</c:v>
                </c:pt>
                <c:pt idx="1971">
                  <c:v>986</c:v>
                </c:pt>
                <c:pt idx="1972">
                  <c:v>986.5</c:v>
                </c:pt>
                <c:pt idx="1973">
                  <c:v>987</c:v>
                </c:pt>
                <c:pt idx="1974">
                  <c:v>987.5</c:v>
                </c:pt>
                <c:pt idx="1975">
                  <c:v>988</c:v>
                </c:pt>
                <c:pt idx="1976">
                  <c:v>988.5</c:v>
                </c:pt>
                <c:pt idx="1977">
                  <c:v>989</c:v>
                </c:pt>
                <c:pt idx="1978">
                  <c:v>989.5</c:v>
                </c:pt>
                <c:pt idx="1979">
                  <c:v>990</c:v>
                </c:pt>
                <c:pt idx="1980">
                  <c:v>990.5</c:v>
                </c:pt>
                <c:pt idx="1981">
                  <c:v>991</c:v>
                </c:pt>
                <c:pt idx="1982">
                  <c:v>991.5</c:v>
                </c:pt>
                <c:pt idx="1983">
                  <c:v>992</c:v>
                </c:pt>
                <c:pt idx="1984">
                  <c:v>992.5</c:v>
                </c:pt>
                <c:pt idx="1985">
                  <c:v>993</c:v>
                </c:pt>
                <c:pt idx="1986">
                  <c:v>993.5</c:v>
                </c:pt>
                <c:pt idx="1987">
                  <c:v>994</c:v>
                </c:pt>
                <c:pt idx="1988">
                  <c:v>994.5</c:v>
                </c:pt>
                <c:pt idx="1989">
                  <c:v>995</c:v>
                </c:pt>
                <c:pt idx="1990">
                  <c:v>995.5</c:v>
                </c:pt>
                <c:pt idx="1991">
                  <c:v>996</c:v>
                </c:pt>
                <c:pt idx="1992">
                  <c:v>996.5</c:v>
                </c:pt>
                <c:pt idx="1993">
                  <c:v>997</c:v>
                </c:pt>
                <c:pt idx="1994">
                  <c:v>997.5</c:v>
                </c:pt>
                <c:pt idx="1995">
                  <c:v>998</c:v>
                </c:pt>
                <c:pt idx="1996">
                  <c:v>998.5</c:v>
                </c:pt>
                <c:pt idx="1997">
                  <c:v>999</c:v>
                </c:pt>
                <c:pt idx="1998">
                  <c:v>999.5</c:v>
                </c:pt>
                <c:pt idx="1999">
                  <c:v>1000</c:v>
                </c:pt>
              </c:numCache>
            </c:numRef>
          </c:xVal>
          <c:yVal>
            <c:numRef>
              <c:f>'Data for subsequent tests'!$L$10:$L$2009</c:f>
              <c:numCache>
                <c:formatCode>General</c:formatCode>
                <c:ptCount val="2000"/>
                <c:pt idx="0">
                  <c:v>582.13649999999996</c:v>
                </c:pt>
                <c:pt idx="1">
                  <c:v>388.64600000000002</c:v>
                </c:pt>
                <c:pt idx="2">
                  <c:v>304.55509999999998</c:v>
                </c:pt>
                <c:pt idx="3">
                  <c:v>258.4588</c:v>
                </c:pt>
                <c:pt idx="4">
                  <c:v>228.63650000000001</c:v>
                </c:pt>
                <c:pt idx="5">
                  <c:v>207.28800000000001</c:v>
                </c:pt>
                <c:pt idx="6">
                  <c:v>191.0154</c:v>
                </c:pt>
                <c:pt idx="7">
                  <c:v>178.07669999999999</c:v>
                </c:pt>
                <c:pt idx="8">
                  <c:v>167.4691</c:v>
                </c:pt>
                <c:pt idx="9">
                  <c:v>158.56739999999999</c:v>
                </c:pt>
                <c:pt idx="10">
                  <c:v>150.95840000000001</c:v>
                </c:pt>
                <c:pt idx="11">
                  <c:v>144.35740000000001</c:v>
                </c:pt>
                <c:pt idx="12">
                  <c:v>138.56049999999999</c:v>
                </c:pt>
                <c:pt idx="13">
                  <c:v>133.41730000000001</c:v>
                </c:pt>
                <c:pt idx="14">
                  <c:v>128.8143</c:v>
                </c:pt>
                <c:pt idx="15">
                  <c:v>124.66379999999999</c:v>
                </c:pt>
                <c:pt idx="16">
                  <c:v>120.8968</c:v>
                </c:pt>
                <c:pt idx="17">
                  <c:v>117.45780000000001</c:v>
                </c:pt>
                <c:pt idx="18">
                  <c:v>114.3021</c:v>
                </c:pt>
                <c:pt idx="19">
                  <c:v>111.393</c:v>
                </c:pt>
                <c:pt idx="20">
                  <c:v>108.7</c:v>
                </c:pt>
                <c:pt idx="21">
                  <c:v>106.1977</c:v>
                </c:pt>
                <c:pt idx="22">
                  <c:v>103.86490000000001</c:v>
                </c:pt>
                <c:pt idx="23">
                  <c:v>101.68340000000001</c:v>
                </c:pt>
                <c:pt idx="24">
                  <c:v>99.637469999999993</c:v>
                </c:pt>
                <c:pt idx="25">
                  <c:v>97.713859999999997</c:v>
                </c:pt>
                <c:pt idx="26">
                  <c:v>95.900930000000002</c:v>
                </c:pt>
                <c:pt idx="27">
                  <c:v>94.188550000000006</c:v>
                </c:pt>
                <c:pt idx="28">
                  <c:v>92.567859999999996</c:v>
                </c:pt>
                <c:pt idx="29">
                  <c:v>91.031030000000001</c:v>
                </c:pt>
                <c:pt idx="30">
                  <c:v>89.571179999999998</c:v>
                </c:pt>
                <c:pt idx="31">
                  <c:v>88.182180000000002</c:v>
                </c:pt>
                <c:pt idx="32">
                  <c:v>86.858549999999994</c:v>
                </c:pt>
                <c:pt idx="33">
                  <c:v>85.595399999999998</c:v>
                </c:pt>
                <c:pt idx="34">
                  <c:v>84.388350000000003</c:v>
                </c:pt>
                <c:pt idx="35">
                  <c:v>83.233440000000002</c:v>
                </c:pt>
                <c:pt idx="36">
                  <c:v>82.127089999999995</c:v>
                </c:pt>
                <c:pt idx="37">
                  <c:v>81.066090000000003</c:v>
                </c:pt>
                <c:pt idx="38">
                  <c:v>80.047479999999993</c:v>
                </c:pt>
                <c:pt idx="39">
                  <c:v>79.068600000000004</c:v>
                </c:pt>
                <c:pt idx="40">
                  <c:v>78.126999999999995</c:v>
                </c:pt>
                <c:pt idx="41">
                  <c:v>77.220429999999993</c:v>
                </c:pt>
                <c:pt idx="42">
                  <c:v>76.346860000000007</c:v>
                </c:pt>
                <c:pt idx="43">
                  <c:v>75.504390000000001</c:v>
                </c:pt>
                <c:pt idx="44">
                  <c:v>74.691289999999995</c:v>
                </c:pt>
                <c:pt idx="45">
                  <c:v>73.905969999999996</c:v>
                </c:pt>
                <c:pt idx="46">
                  <c:v>73.146940000000001</c:v>
                </c:pt>
                <c:pt idx="47">
                  <c:v>72.41283</c:v>
                </c:pt>
                <c:pt idx="48">
                  <c:v>71.702370000000002</c:v>
                </c:pt>
                <c:pt idx="49">
                  <c:v>71.014399999999995</c:v>
                </c:pt>
                <c:pt idx="50">
                  <c:v>70.347800000000007</c:v>
                </c:pt>
                <c:pt idx="51">
                  <c:v>69.701560000000001</c:v>
                </c:pt>
                <c:pt idx="52">
                  <c:v>69.074730000000002</c:v>
                </c:pt>
                <c:pt idx="53">
                  <c:v>68.466409999999996</c:v>
                </c:pt>
                <c:pt idx="54">
                  <c:v>67.875780000000006</c:v>
                </c:pt>
                <c:pt idx="55">
                  <c:v>67.302059999999997</c:v>
                </c:pt>
                <c:pt idx="56">
                  <c:v>66.744510000000005</c:v>
                </c:pt>
                <c:pt idx="57">
                  <c:v>66.202449999999999</c:v>
                </c:pt>
                <c:pt idx="58">
                  <c:v>65.675250000000005</c:v>
                </c:pt>
                <c:pt idx="59">
                  <c:v>65.162279999999996</c:v>
                </c:pt>
                <c:pt idx="60">
                  <c:v>64.662999999999997</c:v>
                </c:pt>
                <c:pt idx="61">
                  <c:v>64.176850000000002</c:v>
                </c:pt>
                <c:pt idx="62">
                  <c:v>63.703339999999997</c:v>
                </c:pt>
                <c:pt idx="63">
                  <c:v>63.241979999999998</c:v>
                </c:pt>
                <c:pt idx="64">
                  <c:v>62.79233</c:v>
                </c:pt>
                <c:pt idx="65">
                  <c:v>62.353949999999998</c:v>
                </c:pt>
                <c:pt idx="66">
                  <c:v>61.926450000000003</c:v>
                </c:pt>
                <c:pt idx="67">
                  <c:v>61.509450000000001</c:v>
                </c:pt>
                <c:pt idx="68">
                  <c:v>61.10257</c:v>
                </c:pt>
                <c:pt idx="69">
                  <c:v>60.705469999999998</c:v>
                </c:pt>
                <c:pt idx="70">
                  <c:v>60.317839999999997</c:v>
                </c:pt>
                <c:pt idx="71">
                  <c:v>59.939360000000001</c:v>
                </c:pt>
                <c:pt idx="72">
                  <c:v>59.56973</c:v>
                </c:pt>
                <c:pt idx="73">
                  <c:v>59.208669999999998</c:v>
                </c:pt>
                <c:pt idx="74">
                  <c:v>58.855919999999998</c:v>
                </c:pt>
                <c:pt idx="75">
                  <c:v>58.511220000000002</c:v>
                </c:pt>
                <c:pt idx="76">
                  <c:v>58.174329999999998</c:v>
                </c:pt>
                <c:pt idx="77">
                  <c:v>57.846679999999999</c:v>
                </c:pt>
                <c:pt idx="78">
                  <c:v>57.526090000000003</c:v>
                </c:pt>
                <c:pt idx="79">
                  <c:v>57.211799999999997</c:v>
                </c:pt>
                <c:pt idx="80">
                  <c:v>56.904179999999997</c:v>
                </c:pt>
                <c:pt idx="81">
                  <c:v>56.603200000000001</c:v>
                </c:pt>
                <c:pt idx="82">
                  <c:v>56.308729999999997</c:v>
                </c:pt>
                <c:pt idx="83">
                  <c:v>56.020609999999998</c:v>
                </c:pt>
                <c:pt idx="84">
                  <c:v>55.738689999999998</c:v>
                </c:pt>
                <c:pt idx="85">
                  <c:v>55.462820000000001</c:v>
                </c:pt>
                <c:pt idx="86">
                  <c:v>55.19285</c:v>
                </c:pt>
                <c:pt idx="87">
                  <c:v>54.928620000000002</c:v>
                </c:pt>
                <c:pt idx="88">
                  <c:v>54.670009999999998</c:v>
                </c:pt>
                <c:pt idx="89">
                  <c:v>54.416870000000003</c:v>
                </c:pt>
                <c:pt idx="90">
                  <c:v>54.169080000000001</c:v>
                </c:pt>
                <c:pt idx="91">
                  <c:v>53.926499999999997</c:v>
                </c:pt>
                <c:pt idx="92">
                  <c:v>53.689010000000003</c:v>
                </c:pt>
                <c:pt idx="93">
                  <c:v>53.456510000000002</c:v>
                </c:pt>
                <c:pt idx="94">
                  <c:v>53.228870000000001</c:v>
                </c:pt>
                <c:pt idx="95">
                  <c:v>53.005980000000001</c:v>
                </c:pt>
                <c:pt idx="96">
                  <c:v>52.787750000000003</c:v>
                </c:pt>
                <c:pt idx="97">
                  <c:v>52.574069999999999</c:v>
                </c:pt>
                <c:pt idx="98">
                  <c:v>52.364840000000001</c:v>
                </c:pt>
                <c:pt idx="99">
                  <c:v>52.159970000000001</c:v>
                </c:pt>
                <c:pt idx="100">
                  <c:v>51.95937</c:v>
                </c:pt>
                <c:pt idx="101">
                  <c:v>51.76296</c:v>
                </c:pt>
                <c:pt idx="102">
                  <c:v>51.570639999999997</c:v>
                </c:pt>
                <c:pt idx="103">
                  <c:v>51.382339999999999</c:v>
                </c:pt>
                <c:pt idx="104">
                  <c:v>51.197980000000001</c:v>
                </c:pt>
                <c:pt idx="105">
                  <c:v>51.017479999999999</c:v>
                </c:pt>
                <c:pt idx="106">
                  <c:v>50.840769999999999</c:v>
                </c:pt>
                <c:pt idx="107">
                  <c:v>50.667769999999997</c:v>
                </c:pt>
                <c:pt idx="108">
                  <c:v>50.498420000000003</c:v>
                </c:pt>
                <c:pt idx="109">
                  <c:v>50.332659999999997</c:v>
                </c:pt>
                <c:pt idx="110">
                  <c:v>50.170400000000001</c:v>
                </c:pt>
                <c:pt idx="111">
                  <c:v>50.011600000000001</c:v>
                </c:pt>
                <c:pt idx="112">
                  <c:v>49.856200000000001</c:v>
                </c:pt>
                <c:pt idx="113">
                  <c:v>49.704120000000003</c:v>
                </c:pt>
                <c:pt idx="114">
                  <c:v>49.555320000000002</c:v>
                </c:pt>
                <c:pt idx="115">
                  <c:v>49.409750000000003</c:v>
                </c:pt>
                <c:pt idx="116">
                  <c:v>49.267330000000001</c:v>
                </c:pt>
                <c:pt idx="117">
                  <c:v>49.128030000000003</c:v>
                </c:pt>
                <c:pt idx="118">
                  <c:v>48.991799999999998</c:v>
                </c:pt>
                <c:pt idx="119">
                  <c:v>48.85857</c:v>
                </c:pt>
                <c:pt idx="120">
                  <c:v>48.728319999999997</c:v>
                </c:pt>
                <c:pt idx="121">
                  <c:v>48.60098</c:v>
                </c:pt>
                <c:pt idx="122">
                  <c:v>48.476509999999998</c:v>
                </c:pt>
                <c:pt idx="123">
                  <c:v>48.354880000000001</c:v>
                </c:pt>
                <c:pt idx="124">
                  <c:v>48.23603</c:v>
                </c:pt>
                <c:pt idx="125">
                  <c:v>48.11992</c:v>
                </c:pt>
                <c:pt idx="126">
                  <c:v>48.006520000000002</c:v>
                </c:pt>
                <c:pt idx="127">
                  <c:v>47.895789999999998</c:v>
                </c:pt>
                <c:pt idx="128">
                  <c:v>47.787680000000002</c:v>
                </c:pt>
                <c:pt idx="129">
                  <c:v>47.682160000000003</c:v>
                </c:pt>
                <c:pt idx="130">
                  <c:v>47.579180000000001</c:v>
                </c:pt>
                <c:pt idx="131">
                  <c:v>47.478729999999999</c:v>
                </c:pt>
                <c:pt idx="132">
                  <c:v>47.380749999999999</c:v>
                </c:pt>
                <c:pt idx="133">
                  <c:v>47.285220000000002</c:v>
                </c:pt>
                <c:pt idx="134">
                  <c:v>47.192100000000003</c:v>
                </c:pt>
                <c:pt idx="135">
                  <c:v>47.101349999999996</c:v>
                </c:pt>
                <c:pt idx="136">
                  <c:v>47.012949999999996</c:v>
                </c:pt>
                <c:pt idx="137">
                  <c:v>46.926850000000002</c:v>
                </c:pt>
                <c:pt idx="138">
                  <c:v>46.843040000000002</c:v>
                </c:pt>
                <c:pt idx="139">
                  <c:v>46.761470000000003</c:v>
                </c:pt>
                <c:pt idx="140">
                  <c:v>46.682119999999998</c:v>
                </c:pt>
                <c:pt idx="141">
                  <c:v>46.604959999999998</c:v>
                </c:pt>
                <c:pt idx="142">
                  <c:v>46.529960000000003</c:v>
                </c:pt>
                <c:pt idx="143">
                  <c:v>46.457090000000001</c:v>
                </c:pt>
                <c:pt idx="144">
                  <c:v>46.386319999999998</c:v>
                </c:pt>
                <c:pt idx="145">
                  <c:v>46.317610000000002</c:v>
                </c:pt>
                <c:pt idx="146">
                  <c:v>46.250950000000003</c:v>
                </c:pt>
                <c:pt idx="147">
                  <c:v>46.186309999999999</c:v>
                </c:pt>
                <c:pt idx="148">
                  <c:v>46.123649999999998</c:v>
                </c:pt>
                <c:pt idx="149">
                  <c:v>46.062939999999998</c:v>
                </c:pt>
                <c:pt idx="150">
                  <c:v>46.004159999999999</c:v>
                </c:pt>
                <c:pt idx="151">
                  <c:v>45.947279999999999</c:v>
                </c:pt>
                <c:pt idx="152">
                  <c:v>45.892270000000003</c:v>
                </c:pt>
                <c:pt idx="153">
                  <c:v>45.839100000000002</c:v>
                </c:pt>
                <c:pt idx="154">
                  <c:v>45.787750000000003</c:v>
                </c:pt>
                <c:pt idx="155">
                  <c:v>45.738169999999997</c:v>
                </c:pt>
                <c:pt idx="156">
                  <c:v>45.690350000000002</c:v>
                </c:pt>
                <c:pt idx="157">
                  <c:v>45.64425</c:v>
                </c:pt>
                <c:pt idx="158">
                  <c:v>45.599850000000004</c:v>
                </c:pt>
                <c:pt idx="159">
                  <c:v>45.557110000000002</c:v>
                </c:pt>
                <c:pt idx="160">
                  <c:v>45.515999999999998</c:v>
                </c:pt>
                <c:pt idx="161">
                  <c:v>45.476489999999998</c:v>
                </c:pt>
                <c:pt idx="162">
                  <c:v>45.438540000000003</c:v>
                </c:pt>
                <c:pt idx="163">
                  <c:v>45.402140000000003</c:v>
                </c:pt>
                <c:pt idx="164">
                  <c:v>45.367229999999999</c:v>
                </c:pt>
                <c:pt idx="165">
                  <c:v>45.333799999999997</c:v>
                </c:pt>
                <c:pt idx="166">
                  <c:v>45.3018</c:v>
                </c:pt>
                <c:pt idx="167">
                  <c:v>45.271210000000004</c:v>
                </c:pt>
                <c:pt idx="168">
                  <c:v>45.241979999999998</c:v>
                </c:pt>
                <c:pt idx="169">
                  <c:v>45.214089999999999</c:v>
                </c:pt>
                <c:pt idx="170">
                  <c:v>45.187489999999997</c:v>
                </c:pt>
                <c:pt idx="171">
                  <c:v>45.16216</c:v>
                </c:pt>
                <c:pt idx="172">
                  <c:v>45.13805</c:v>
                </c:pt>
                <c:pt idx="173">
                  <c:v>45.115139999999997</c:v>
                </c:pt>
                <c:pt idx="174">
                  <c:v>45.093380000000003</c:v>
                </c:pt>
                <c:pt idx="175">
                  <c:v>45.072740000000003</c:v>
                </c:pt>
                <c:pt idx="176">
                  <c:v>45.053190000000001</c:v>
                </c:pt>
                <c:pt idx="177">
                  <c:v>45.034689999999998</c:v>
                </c:pt>
                <c:pt idx="178">
                  <c:v>45.017200000000003</c:v>
                </c:pt>
                <c:pt idx="179">
                  <c:v>45.000680000000003</c:v>
                </c:pt>
                <c:pt idx="180">
                  <c:v>44.985109999999999</c:v>
                </c:pt>
                <c:pt idx="181">
                  <c:v>44.970440000000004</c:v>
                </c:pt>
                <c:pt idx="182">
                  <c:v>44.956650000000003</c:v>
                </c:pt>
                <c:pt idx="183">
                  <c:v>44.943689999999997</c:v>
                </c:pt>
                <c:pt idx="184">
                  <c:v>44.931530000000002</c:v>
                </c:pt>
                <c:pt idx="185">
                  <c:v>44.92015</c:v>
                </c:pt>
                <c:pt idx="186">
                  <c:v>44.909500000000001</c:v>
                </c:pt>
                <c:pt idx="187">
                  <c:v>44.899560000000001</c:v>
                </c:pt>
                <c:pt idx="188">
                  <c:v>44.89029</c:v>
                </c:pt>
                <c:pt idx="189">
                  <c:v>44.881659999999997</c:v>
                </c:pt>
                <c:pt idx="190">
                  <c:v>44.873640000000002</c:v>
                </c:pt>
                <c:pt idx="191">
                  <c:v>44.866199999999999</c:v>
                </c:pt>
                <c:pt idx="192">
                  <c:v>44.859310000000001</c:v>
                </c:pt>
                <c:pt idx="193">
                  <c:v>44.852939999999997</c:v>
                </c:pt>
                <c:pt idx="194">
                  <c:v>44.847070000000002</c:v>
                </c:pt>
                <c:pt idx="195">
                  <c:v>44.841659999999997</c:v>
                </c:pt>
                <c:pt idx="196">
                  <c:v>44.8367</c:v>
                </c:pt>
                <c:pt idx="197">
                  <c:v>44.832149999999999</c:v>
                </c:pt>
                <c:pt idx="198">
                  <c:v>44.82799</c:v>
                </c:pt>
                <c:pt idx="199">
                  <c:v>44.824199999999998</c:v>
                </c:pt>
                <c:pt idx="200">
                  <c:v>44.843380000000003</c:v>
                </c:pt>
                <c:pt idx="201">
                  <c:v>44.83135</c:v>
                </c:pt>
                <c:pt idx="202">
                  <c:v>44.825029999999998</c:v>
                </c:pt>
                <c:pt idx="203">
                  <c:v>44.820610000000002</c:v>
                </c:pt>
                <c:pt idx="204">
                  <c:v>44.817120000000003</c:v>
                </c:pt>
                <c:pt idx="205">
                  <c:v>44.8142</c:v>
                </c:pt>
                <c:pt idx="206">
                  <c:v>44.811720000000001</c:v>
                </c:pt>
                <c:pt idx="207">
                  <c:v>44.809579999999997</c:v>
                </c:pt>
                <c:pt idx="208">
                  <c:v>44.807729999999999</c:v>
                </c:pt>
                <c:pt idx="209">
                  <c:v>44.80612</c:v>
                </c:pt>
                <c:pt idx="210">
                  <c:v>44.804729999999999</c:v>
                </c:pt>
                <c:pt idx="211">
                  <c:v>44.803519999999999</c:v>
                </c:pt>
                <c:pt idx="212">
                  <c:v>44.80247</c:v>
                </c:pt>
                <c:pt idx="213">
                  <c:v>44.801569999999998</c:v>
                </c:pt>
                <c:pt idx="214">
                  <c:v>44.800800000000002</c:v>
                </c:pt>
                <c:pt idx="215">
                  <c:v>44.800139999999999</c:v>
                </c:pt>
                <c:pt idx="216">
                  <c:v>44.799590000000002</c:v>
                </c:pt>
                <c:pt idx="217">
                  <c:v>44.799120000000002</c:v>
                </c:pt>
                <c:pt idx="218">
                  <c:v>44.798729999999999</c:v>
                </c:pt>
                <c:pt idx="219">
                  <c:v>44.798400000000001</c:v>
                </c:pt>
                <c:pt idx="220">
                  <c:v>44.798139999999997</c:v>
                </c:pt>
                <c:pt idx="221">
                  <c:v>44.797919999999998</c:v>
                </c:pt>
                <c:pt idx="222">
                  <c:v>44.797739999999997</c:v>
                </c:pt>
                <c:pt idx="223">
                  <c:v>44.797600000000003</c:v>
                </c:pt>
                <c:pt idx="224">
                  <c:v>44.79748</c:v>
                </c:pt>
                <c:pt idx="225">
                  <c:v>44.79739</c:v>
                </c:pt>
                <c:pt idx="226">
                  <c:v>44.797310000000003</c:v>
                </c:pt>
                <c:pt idx="227">
                  <c:v>44.797240000000002</c:v>
                </c:pt>
                <c:pt idx="228">
                  <c:v>44.797179999999997</c:v>
                </c:pt>
                <c:pt idx="229">
                  <c:v>44.79712</c:v>
                </c:pt>
                <c:pt idx="230">
                  <c:v>44.797060000000002</c:v>
                </c:pt>
                <c:pt idx="231">
                  <c:v>44.796990000000001</c:v>
                </c:pt>
                <c:pt idx="232">
                  <c:v>44.79692</c:v>
                </c:pt>
                <c:pt idx="233">
                  <c:v>44.79683</c:v>
                </c:pt>
                <c:pt idx="234">
                  <c:v>44.79674</c:v>
                </c:pt>
                <c:pt idx="235">
                  <c:v>44.79663</c:v>
                </c:pt>
                <c:pt idx="236">
                  <c:v>44.796500000000002</c:v>
                </c:pt>
                <c:pt idx="237">
                  <c:v>44.79636</c:v>
                </c:pt>
                <c:pt idx="238">
                  <c:v>44.796199999999999</c:v>
                </c:pt>
                <c:pt idx="239">
                  <c:v>44.796019999999999</c:v>
                </c:pt>
                <c:pt idx="240">
                  <c:v>44.795819999999999</c:v>
                </c:pt>
                <c:pt idx="241">
                  <c:v>44.795610000000003</c:v>
                </c:pt>
                <c:pt idx="242">
                  <c:v>44.795369999999998</c:v>
                </c:pt>
                <c:pt idx="243">
                  <c:v>44.795119999999997</c:v>
                </c:pt>
                <c:pt idx="244">
                  <c:v>44.794840000000001</c:v>
                </c:pt>
                <c:pt idx="245">
                  <c:v>44.794550000000001</c:v>
                </c:pt>
                <c:pt idx="246">
                  <c:v>44.794240000000002</c:v>
                </c:pt>
                <c:pt idx="247">
                  <c:v>44.793909999999997</c:v>
                </c:pt>
                <c:pt idx="248">
                  <c:v>44.793559999999999</c:v>
                </c:pt>
                <c:pt idx="249">
                  <c:v>44.793199999999999</c:v>
                </c:pt>
                <c:pt idx="250">
                  <c:v>44.792819999999999</c:v>
                </c:pt>
                <c:pt idx="251">
                  <c:v>44.792430000000003</c:v>
                </c:pt>
                <c:pt idx="252">
                  <c:v>44.792020000000001</c:v>
                </c:pt>
                <c:pt idx="253">
                  <c:v>44.791600000000003</c:v>
                </c:pt>
                <c:pt idx="254">
                  <c:v>44.791179999999997</c:v>
                </c:pt>
                <c:pt idx="255">
                  <c:v>44.79074</c:v>
                </c:pt>
                <c:pt idx="256">
                  <c:v>44.790289999999999</c:v>
                </c:pt>
                <c:pt idx="257">
                  <c:v>44.789830000000002</c:v>
                </c:pt>
                <c:pt idx="258">
                  <c:v>44.789369999999998</c:v>
                </c:pt>
                <c:pt idx="259">
                  <c:v>44.788899999999998</c:v>
                </c:pt>
                <c:pt idx="260">
                  <c:v>44.788420000000002</c:v>
                </c:pt>
                <c:pt idx="261">
                  <c:v>44.787950000000002</c:v>
                </c:pt>
                <c:pt idx="262">
                  <c:v>44.787469999999999</c:v>
                </c:pt>
                <c:pt idx="263">
                  <c:v>44.786990000000003</c:v>
                </c:pt>
                <c:pt idx="264">
                  <c:v>44.786499999999997</c:v>
                </c:pt>
                <c:pt idx="265">
                  <c:v>44.786020000000001</c:v>
                </c:pt>
                <c:pt idx="266">
                  <c:v>44.785550000000001</c:v>
                </c:pt>
                <c:pt idx="267">
                  <c:v>44.785069999999997</c:v>
                </c:pt>
                <c:pt idx="268">
                  <c:v>44.784599999999998</c:v>
                </c:pt>
                <c:pt idx="269">
                  <c:v>44.784129999999998</c:v>
                </c:pt>
                <c:pt idx="270">
                  <c:v>44.783670000000001</c:v>
                </c:pt>
                <c:pt idx="271">
                  <c:v>44.783209999999997</c:v>
                </c:pt>
                <c:pt idx="272">
                  <c:v>44.782760000000003</c:v>
                </c:pt>
                <c:pt idx="273">
                  <c:v>44.782319999999999</c:v>
                </c:pt>
                <c:pt idx="274">
                  <c:v>44.781889999999997</c:v>
                </c:pt>
                <c:pt idx="275">
                  <c:v>44.781469999999999</c:v>
                </c:pt>
                <c:pt idx="276">
                  <c:v>44.78105</c:v>
                </c:pt>
                <c:pt idx="277">
                  <c:v>44.780650000000001</c:v>
                </c:pt>
                <c:pt idx="278">
                  <c:v>44.780259999999998</c:v>
                </c:pt>
                <c:pt idx="279">
                  <c:v>44.779879999999999</c:v>
                </c:pt>
                <c:pt idx="280">
                  <c:v>44.779510000000002</c:v>
                </c:pt>
                <c:pt idx="281">
                  <c:v>44.779150000000001</c:v>
                </c:pt>
                <c:pt idx="282">
                  <c:v>44.77881</c:v>
                </c:pt>
                <c:pt idx="283">
                  <c:v>44.778469999999999</c:v>
                </c:pt>
                <c:pt idx="284">
                  <c:v>44.77816</c:v>
                </c:pt>
                <c:pt idx="285">
                  <c:v>44.777850000000001</c:v>
                </c:pt>
                <c:pt idx="286">
                  <c:v>44.777560000000001</c:v>
                </c:pt>
                <c:pt idx="287">
                  <c:v>44.777279999999998</c:v>
                </c:pt>
                <c:pt idx="288">
                  <c:v>44.77702</c:v>
                </c:pt>
                <c:pt idx="289">
                  <c:v>44.776769999999999</c:v>
                </c:pt>
                <c:pt idx="290">
                  <c:v>44.776530000000001</c:v>
                </c:pt>
                <c:pt idx="291">
                  <c:v>44.776310000000002</c:v>
                </c:pt>
                <c:pt idx="292">
                  <c:v>44.7761</c:v>
                </c:pt>
                <c:pt idx="293">
                  <c:v>44.775910000000003</c:v>
                </c:pt>
                <c:pt idx="294">
                  <c:v>44.775730000000003</c:v>
                </c:pt>
                <c:pt idx="295">
                  <c:v>44.775559999999999</c:v>
                </c:pt>
                <c:pt idx="296">
                  <c:v>44.775410000000001</c:v>
                </c:pt>
                <c:pt idx="297">
                  <c:v>44.775280000000002</c:v>
                </c:pt>
                <c:pt idx="298">
                  <c:v>44.775149999999996</c:v>
                </c:pt>
                <c:pt idx="299">
                  <c:v>44.775039999999997</c:v>
                </c:pt>
                <c:pt idx="300">
                  <c:v>44.774949999999997</c:v>
                </c:pt>
                <c:pt idx="301">
                  <c:v>44.77487</c:v>
                </c:pt>
                <c:pt idx="302">
                  <c:v>44.774799999999999</c:v>
                </c:pt>
                <c:pt idx="303">
                  <c:v>44.774740000000001</c:v>
                </c:pt>
                <c:pt idx="304">
                  <c:v>44.774700000000003</c:v>
                </c:pt>
                <c:pt idx="305">
                  <c:v>44.77467</c:v>
                </c:pt>
                <c:pt idx="306">
                  <c:v>44.774650000000001</c:v>
                </c:pt>
                <c:pt idx="307">
                  <c:v>44.774650000000001</c:v>
                </c:pt>
                <c:pt idx="308">
                  <c:v>44.774650000000001</c:v>
                </c:pt>
                <c:pt idx="309">
                  <c:v>44.77467</c:v>
                </c:pt>
                <c:pt idx="310">
                  <c:v>44.774700000000003</c:v>
                </c:pt>
                <c:pt idx="311">
                  <c:v>44.774740000000001</c:v>
                </c:pt>
                <c:pt idx="312">
                  <c:v>44.774799999999999</c:v>
                </c:pt>
                <c:pt idx="313">
                  <c:v>44.774859999999997</c:v>
                </c:pt>
                <c:pt idx="314">
                  <c:v>44.774929999999998</c:v>
                </c:pt>
                <c:pt idx="315">
                  <c:v>44.775019999999998</c:v>
                </c:pt>
                <c:pt idx="316">
                  <c:v>44.775109999999998</c:v>
                </c:pt>
                <c:pt idx="317">
                  <c:v>44.775210000000001</c:v>
                </c:pt>
                <c:pt idx="318">
                  <c:v>44.775320000000001</c:v>
                </c:pt>
                <c:pt idx="319">
                  <c:v>44.775440000000003</c:v>
                </c:pt>
                <c:pt idx="320">
                  <c:v>44.775570000000002</c:v>
                </c:pt>
                <c:pt idx="321">
                  <c:v>44.775709999999997</c:v>
                </c:pt>
                <c:pt idx="322">
                  <c:v>44.775849999999998</c:v>
                </c:pt>
                <c:pt idx="323">
                  <c:v>44.776000000000003</c:v>
                </c:pt>
                <c:pt idx="324">
                  <c:v>44.776159999999997</c:v>
                </c:pt>
                <c:pt idx="325">
                  <c:v>44.776330000000002</c:v>
                </c:pt>
                <c:pt idx="326">
                  <c:v>44.776499999999999</c:v>
                </c:pt>
                <c:pt idx="327">
                  <c:v>44.776679999999999</c:v>
                </c:pt>
                <c:pt idx="328">
                  <c:v>44.776859999999999</c:v>
                </c:pt>
                <c:pt idx="329">
                  <c:v>44.777050000000003</c:v>
                </c:pt>
                <c:pt idx="330">
                  <c:v>44.777250000000002</c:v>
                </c:pt>
                <c:pt idx="331">
                  <c:v>44.777450000000002</c:v>
                </c:pt>
                <c:pt idx="332">
                  <c:v>44.777650000000001</c:v>
                </c:pt>
                <c:pt idx="333">
                  <c:v>44.777859999999997</c:v>
                </c:pt>
                <c:pt idx="334">
                  <c:v>44.77807</c:v>
                </c:pt>
                <c:pt idx="335">
                  <c:v>44.778280000000002</c:v>
                </c:pt>
                <c:pt idx="336">
                  <c:v>44.778500000000001</c:v>
                </c:pt>
                <c:pt idx="337">
                  <c:v>44.77872</c:v>
                </c:pt>
                <c:pt idx="338">
                  <c:v>44.778939999999999</c:v>
                </c:pt>
                <c:pt idx="339">
                  <c:v>44.779170000000001</c:v>
                </c:pt>
                <c:pt idx="340">
                  <c:v>44.779389999999999</c:v>
                </c:pt>
                <c:pt idx="341">
                  <c:v>44.779620000000001</c:v>
                </c:pt>
                <c:pt idx="342">
                  <c:v>44.779850000000003</c:v>
                </c:pt>
                <c:pt idx="343">
                  <c:v>44.780079999999998</c:v>
                </c:pt>
                <c:pt idx="344">
                  <c:v>44.78031</c:v>
                </c:pt>
                <c:pt idx="345">
                  <c:v>44.780529999999999</c:v>
                </c:pt>
                <c:pt idx="346">
                  <c:v>44.780760000000001</c:v>
                </c:pt>
                <c:pt idx="347">
                  <c:v>44.780990000000003</c:v>
                </c:pt>
                <c:pt idx="348">
                  <c:v>44.781219999999998</c:v>
                </c:pt>
                <c:pt idx="349">
                  <c:v>44.78145</c:v>
                </c:pt>
                <c:pt idx="350">
                  <c:v>44.781669999999998</c:v>
                </c:pt>
                <c:pt idx="351">
                  <c:v>44.781889999999997</c:v>
                </c:pt>
                <c:pt idx="352">
                  <c:v>44.782119999999999</c:v>
                </c:pt>
                <c:pt idx="353">
                  <c:v>44.782330000000002</c:v>
                </c:pt>
                <c:pt idx="354">
                  <c:v>44.782550000000001</c:v>
                </c:pt>
                <c:pt idx="355">
                  <c:v>44.782760000000003</c:v>
                </c:pt>
                <c:pt idx="356">
                  <c:v>44.782969999999999</c:v>
                </c:pt>
                <c:pt idx="357">
                  <c:v>44.783180000000002</c:v>
                </c:pt>
                <c:pt idx="358">
                  <c:v>44.783380000000001</c:v>
                </c:pt>
                <c:pt idx="359">
                  <c:v>44.783580000000001</c:v>
                </c:pt>
                <c:pt idx="360">
                  <c:v>44.783769999999997</c:v>
                </c:pt>
                <c:pt idx="361">
                  <c:v>44.78396</c:v>
                </c:pt>
                <c:pt idx="362">
                  <c:v>44.784140000000001</c:v>
                </c:pt>
                <c:pt idx="363">
                  <c:v>44.784320000000001</c:v>
                </c:pt>
                <c:pt idx="364">
                  <c:v>44.784489999999998</c:v>
                </c:pt>
                <c:pt idx="365">
                  <c:v>44.784649999999999</c:v>
                </c:pt>
                <c:pt idx="366">
                  <c:v>44.78481</c:v>
                </c:pt>
                <c:pt idx="367">
                  <c:v>44.784970000000001</c:v>
                </c:pt>
                <c:pt idx="368">
                  <c:v>44.785119999999999</c:v>
                </c:pt>
                <c:pt idx="369">
                  <c:v>44.785260000000001</c:v>
                </c:pt>
                <c:pt idx="370">
                  <c:v>44.78539</c:v>
                </c:pt>
                <c:pt idx="371">
                  <c:v>44.785519999999998</c:v>
                </c:pt>
                <c:pt idx="372">
                  <c:v>44.785640000000001</c:v>
                </c:pt>
                <c:pt idx="373">
                  <c:v>44.78575</c:v>
                </c:pt>
                <c:pt idx="374">
                  <c:v>44.785850000000003</c:v>
                </c:pt>
                <c:pt idx="375">
                  <c:v>44.78595</c:v>
                </c:pt>
                <c:pt idx="376">
                  <c:v>44.786029999999997</c:v>
                </c:pt>
                <c:pt idx="377">
                  <c:v>44.786110000000001</c:v>
                </c:pt>
                <c:pt idx="378">
                  <c:v>44.786180000000002</c:v>
                </c:pt>
                <c:pt idx="379">
                  <c:v>44.786239999999999</c:v>
                </c:pt>
                <c:pt idx="380">
                  <c:v>44.786290000000001</c:v>
                </c:pt>
                <c:pt idx="381">
                  <c:v>44.786340000000003</c:v>
                </c:pt>
                <c:pt idx="382">
                  <c:v>44.786369999999998</c:v>
                </c:pt>
                <c:pt idx="383">
                  <c:v>44.786389999999997</c:v>
                </c:pt>
                <c:pt idx="384">
                  <c:v>44.7864</c:v>
                </c:pt>
                <c:pt idx="385">
                  <c:v>44.786409999999997</c:v>
                </c:pt>
                <c:pt idx="386">
                  <c:v>44.7864</c:v>
                </c:pt>
                <c:pt idx="387">
                  <c:v>44.786380000000001</c:v>
                </c:pt>
                <c:pt idx="388">
                  <c:v>44.786349999999999</c:v>
                </c:pt>
                <c:pt idx="389">
                  <c:v>44.786320000000003</c:v>
                </c:pt>
                <c:pt idx="390">
                  <c:v>44.786270000000002</c:v>
                </c:pt>
                <c:pt idx="391">
                  <c:v>44.786209999999997</c:v>
                </c:pt>
                <c:pt idx="392">
                  <c:v>44.78613</c:v>
                </c:pt>
                <c:pt idx="393">
                  <c:v>44.786050000000003</c:v>
                </c:pt>
                <c:pt idx="394">
                  <c:v>44.785960000000003</c:v>
                </c:pt>
                <c:pt idx="395">
                  <c:v>44.785850000000003</c:v>
                </c:pt>
                <c:pt idx="396">
                  <c:v>44.785730000000001</c:v>
                </c:pt>
                <c:pt idx="397">
                  <c:v>44.785600000000002</c:v>
                </c:pt>
                <c:pt idx="398">
                  <c:v>44.78546</c:v>
                </c:pt>
                <c:pt idx="399">
                  <c:v>44.785310000000003</c:v>
                </c:pt>
                <c:pt idx="400">
                  <c:v>44.785139999999998</c:v>
                </c:pt>
                <c:pt idx="401">
                  <c:v>44.784959999999998</c:v>
                </c:pt>
                <c:pt idx="402">
                  <c:v>44.784770000000002</c:v>
                </c:pt>
                <c:pt idx="403">
                  <c:v>44.784570000000002</c:v>
                </c:pt>
                <c:pt idx="404">
                  <c:v>44.784350000000003</c:v>
                </c:pt>
                <c:pt idx="405">
                  <c:v>44.784120000000001</c:v>
                </c:pt>
                <c:pt idx="406">
                  <c:v>44.783880000000003</c:v>
                </c:pt>
                <c:pt idx="407">
                  <c:v>44.783630000000002</c:v>
                </c:pt>
                <c:pt idx="408">
                  <c:v>44.783360000000002</c:v>
                </c:pt>
                <c:pt idx="409">
                  <c:v>44.783079999999998</c:v>
                </c:pt>
                <c:pt idx="410">
                  <c:v>44.782789999999999</c:v>
                </c:pt>
                <c:pt idx="411">
                  <c:v>44.78248</c:v>
                </c:pt>
                <c:pt idx="412">
                  <c:v>44.782159999999998</c:v>
                </c:pt>
                <c:pt idx="413">
                  <c:v>44.781820000000003</c:v>
                </c:pt>
                <c:pt idx="414">
                  <c:v>44.781480000000002</c:v>
                </c:pt>
                <c:pt idx="415">
                  <c:v>44.781120000000001</c:v>
                </c:pt>
                <c:pt idx="416">
                  <c:v>44.780740000000002</c:v>
                </c:pt>
                <c:pt idx="417">
                  <c:v>44.780349999999999</c:v>
                </c:pt>
                <c:pt idx="418">
                  <c:v>44.779949999999999</c:v>
                </c:pt>
                <c:pt idx="419">
                  <c:v>44.779539999999997</c:v>
                </c:pt>
                <c:pt idx="420">
                  <c:v>44.779110000000003</c:v>
                </c:pt>
                <c:pt idx="421">
                  <c:v>44.778660000000002</c:v>
                </c:pt>
                <c:pt idx="422">
                  <c:v>44.778210000000001</c:v>
                </c:pt>
                <c:pt idx="423">
                  <c:v>44.777740000000001</c:v>
                </c:pt>
                <c:pt idx="424">
                  <c:v>44.777250000000002</c:v>
                </c:pt>
                <c:pt idx="425">
                  <c:v>44.77675</c:v>
                </c:pt>
                <c:pt idx="426">
                  <c:v>44.776240000000001</c:v>
                </c:pt>
                <c:pt idx="427">
                  <c:v>44.775709999999997</c:v>
                </c:pt>
                <c:pt idx="428">
                  <c:v>44.775170000000003</c:v>
                </c:pt>
                <c:pt idx="429">
                  <c:v>44.774610000000003</c:v>
                </c:pt>
                <c:pt idx="430">
                  <c:v>44.774039999999999</c:v>
                </c:pt>
                <c:pt idx="431">
                  <c:v>44.77346</c:v>
                </c:pt>
                <c:pt idx="432">
                  <c:v>44.772860000000001</c:v>
                </c:pt>
                <c:pt idx="433">
                  <c:v>44.77225</c:v>
                </c:pt>
                <c:pt idx="434">
                  <c:v>44.771619999999999</c:v>
                </c:pt>
                <c:pt idx="435">
                  <c:v>44.770980000000002</c:v>
                </c:pt>
                <c:pt idx="436">
                  <c:v>44.770330000000001</c:v>
                </c:pt>
                <c:pt idx="437">
                  <c:v>44.769660000000002</c:v>
                </c:pt>
                <c:pt idx="438">
                  <c:v>44.768970000000003</c:v>
                </c:pt>
                <c:pt idx="439">
                  <c:v>44.768270000000001</c:v>
                </c:pt>
                <c:pt idx="440">
                  <c:v>44.767560000000003</c:v>
                </c:pt>
                <c:pt idx="441">
                  <c:v>44.766829999999999</c:v>
                </c:pt>
                <c:pt idx="442">
                  <c:v>44.766089999999998</c:v>
                </c:pt>
                <c:pt idx="443">
                  <c:v>44.765329999999999</c:v>
                </c:pt>
                <c:pt idx="444">
                  <c:v>44.764560000000003</c:v>
                </c:pt>
                <c:pt idx="445">
                  <c:v>44.763779999999997</c:v>
                </c:pt>
                <c:pt idx="446">
                  <c:v>44.762979999999999</c:v>
                </c:pt>
                <c:pt idx="447">
                  <c:v>44.762169999999998</c:v>
                </c:pt>
                <c:pt idx="448">
                  <c:v>44.761339999999997</c:v>
                </c:pt>
                <c:pt idx="449">
                  <c:v>44.760489999999997</c:v>
                </c:pt>
                <c:pt idx="450">
                  <c:v>44.759639999999997</c:v>
                </c:pt>
                <c:pt idx="451">
                  <c:v>44.758760000000002</c:v>
                </c:pt>
                <c:pt idx="452">
                  <c:v>44.75788</c:v>
                </c:pt>
                <c:pt idx="453">
                  <c:v>44.756979999999999</c:v>
                </c:pt>
                <c:pt idx="454">
                  <c:v>44.756059999999998</c:v>
                </c:pt>
                <c:pt idx="455">
                  <c:v>44.755130000000001</c:v>
                </c:pt>
                <c:pt idx="456">
                  <c:v>44.754190000000001</c:v>
                </c:pt>
                <c:pt idx="457">
                  <c:v>44.753230000000002</c:v>
                </c:pt>
                <c:pt idx="458">
                  <c:v>44.75226</c:v>
                </c:pt>
                <c:pt idx="459">
                  <c:v>44.751269999999998</c:v>
                </c:pt>
                <c:pt idx="460">
                  <c:v>44.75027</c:v>
                </c:pt>
                <c:pt idx="461">
                  <c:v>44.749250000000004</c:v>
                </c:pt>
                <c:pt idx="462">
                  <c:v>44.748220000000003</c:v>
                </c:pt>
                <c:pt idx="463">
                  <c:v>44.747169999999997</c:v>
                </c:pt>
                <c:pt idx="464">
                  <c:v>44.746110000000002</c:v>
                </c:pt>
                <c:pt idx="465">
                  <c:v>44.745040000000003</c:v>
                </c:pt>
                <c:pt idx="466">
                  <c:v>44.743949999999998</c:v>
                </c:pt>
                <c:pt idx="467">
                  <c:v>44.742849999999997</c:v>
                </c:pt>
                <c:pt idx="468">
                  <c:v>44.741729999999997</c:v>
                </c:pt>
                <c:pt idx="469">
                  <c:v>44.740600000000001</c:v>
                </c:pt>
                <c:pt idx="470">
                  <c:v>44.739449999999998</c:v>
                </c:pt>
                <c:pt idx="471">
                  <c:v>44.738289999999999</c:v>
                </c:pt>
                <c:pt idx="472">
                  <c:v>44.737119999999997</c:v>
                </c:pt>
                <c:pt idx="473">
                  <c:v>44.735930000000003</c:v>
                </c:pt>
                <c:pt idx="474">
                  <c:v>44.734729999999999</c:v>
                </c:pt>
                <c:pt idx="475">
                  <c:v>44.733510000000003</c:v>
                </c:pt>
                <c:pt idx="476">
                  <c:v>44.732280000000003</c:v>
                </c:pt>
                <c:pt idx="477">
                  <c:v>44.731029999999997</c:v>
                </c:pt>
                <c:pt idx="478">
                  <c:v>44.729770000000002</c:v>
                </c:pt>
                <c:pt idx="479">
                  <c:v>44.728490000000001</c:v>
                </c:pt>
                <c:pt idx="480">
                  <c:v>44.727209999999999</c:v>
                </c:pt>
                <c:pt idx="481">
                  <c:v>44.725900000000003</c:v>
                </c:pt>
                <c:pt idx="482">
                  <c:v>44.726909999999997</c:v>
                </c:pt>
                <c:pt idx="483">
                  <c:v>44.727290000000004</c:v>
                </c:pt>
                <c:pt idx="484">
                  <c:v>44.72681</c:v>
                </c:pt>
                <c:pt idx="485">
                  <c:v>44.726030000000002</c:v>
                </c:pt>
                <c:pt idx="486">
                  <c:v>44.725079999999998</c:v>
                </c:pt>
                <c:pt idx="487">
                  <c:v>44.724029999999999</c:v>
                </c:pt>
                <c:pt idx="488">
                  <c:v>44.722909999999999</c:v>
                </c:pt>
                <c:pt idx="489">
                  <c:v>44.721730000000001</c:v>
                </c:pt>
                <c:pt idx="490">
                  <c:v>44.720500000000001</c:v>
                </c:pt>
                <c:pt idx="491">
                  <c:v>44.719239999999999</c:v>
                </c:pt>
                <c:pt idx="492">
                  <c:v>44.717939999999999</c:v>
                </c:pt>
                <c:pt idx="493">
                  <c:v>44.716610000000003</c:v>
                </c:pt>
                <c:pt idx="494">
                  <c:v>44.715249999999997</c:v>
                </c:pt>
                <c:pt idx="495">
                  <c:v>44.71387</c:v>
                </c:pt>
                <c:pt idx="496">
                  <c:v>44.71246</c:v>
                </c:pt>
                <c:pt idx="497">
                  <c:v>44.711030000000001</c:v>
                </c:pt>
                <c:pt idx="498">
                  <c:v>44.709580000000003</c:v>
                </c:pt>
                <c:pt idx="499">
                  <c:v>44.708109999999998</c:v>
                </c:pt>
                <c:pt idx="500">
                  <c:v>44.706609999999998</c:v>
                </c:pt>
                <c:pt idx="501">
                  <c:v>44.705100000000002</c:v>
                </c:pt>
                <c:pt idx="502">
                  <c:v>44.703569999999999</c:v>
                </c:pt>
                <c:pt idx="503">
                  <c:v>44.702019999999997</c:v>
                </c:pt>
                <c:pt idx="504">
                  <c:v>44.70046</c:v>
                </c:pt>
                <c:pt idx="505">
                  <c:v>44.698869999999999</c:v>
                </c:pt>
                <c:pt idx="506">
                  <c:v>44.697270000000003</c:v>
                </c:pt>
                <c:pt idx="507">
                  <c:v>44.695659999999997</c:v>
                </c:pt>
                <c:pt idx="508">
                  <c:v>44.694020000000002</c:v>
                </c:pt>
                <c:pt idx="509">
                  <c:v>44.692369999999997</c:v>
                </c:pt>
                <c:pt idx="510">
                  <c:v>44.690710000000003</c:v>
                </c:pt>
                <c:pt idx="511">
                  <c:v>44.689030000000002</c:v>
                </c:pt>
                <c:pt idx="512">
                  <c:v>44.687330000000003</c:v>
                </c:pt>
                <c:pt idx="513">
                  <c:v>44.685609999999997</c:v>
                </c:pt>
                <c:pt idx="514">
                  <c:v>44.683889999999998</c:v>
                </c:pt>
                <c:pt idx="515">
                  <c:v>44.682139999999997</c:v>
                </c:pt>
                <c:pt idx="516">
                  <c:v>44.68038</c:v>
                </c:pt>
                <c:pt idx="517">
                  <c:v>44.678609999999999</c:v>
                </c:pt>
                <c:pt idx="518">
                  <c:v>44.676819999999999</c:v>
                </c:pt>
                <c:pt idx="519">
                  <c:v>44.67501</c:v>
                </c:pt>
                <c:pt idx="520">
                  <c:v>44.673189999999998</c:v>
                </c:pt>
                <c:pt idx="521">
                  <c:v>44.67136</c:v>
                </c:pt>
                <c:pt idx="522">
                  <c:v>44.669510000000002</c:v>
                </c:pt>
                <c:pt idx="523">
                  <c:v>44.667650000000002</c:v>
                </c:pt>
                <c:pt idx="524">
                  <c:v>44.665770000000002</c:v>
                </c:pt>
                <c:pt idx="525">
                  <c:v>44.663879999999999</c:v>
                </c:pt>
                <c:pt idx="526">
                  <c:v>44.661969999999997</c:v>
                </c:pt>
                <c:pt idx="527">
                  <c:v>44.660049999999998</c:v>
                </c:pt>
                <c:pt idx="528">
                  <c:v>44.658119999999997</c:v>
                </c:pt>
                <c:pt idx="529">
                  <c:v>44.656170000000003</c:v>
                </c:pt>
                <c:pt idx="530">
                  <c:v>44.654200000000003</c:v>
                </c:pt>
                <c:pt idx="531">
                  <c:v>44.65222</c:v>
                </c:pt>
                <c:pt idx="532">
                  <c:v>44.650230000000001</c:v>
                </c:pt>
                <c:pt idx="533">
                  <c:v>44.648229999999998</c:v>
                </c:pt>
                <c:pt idx="534">
                  <c:v>44.646210000000004</c:v>
                </c:pt>
                <c:pt idx="535">
                  <c:v>44.644170000000003</c:v>
                </c:pt>
                <c:pt idx="536">
                  <c:v>44.642119999999998</c:v>
                </c:pt>
                <c:pt idx="537">
                  <c:v>44.640059999999998</c:v>
                </c:pt>
                <c:pt idx="538">
                  <c:v>44.637990000000002</c:v>
                </c:pt>
                <c:pt idx="539">
                  <c:v>44.635899999999999</c:v>
                </c:pt>
                <c:pt idx="540">
                  <c:v>44.633789999999998</c:v>
                </c:pt>
                <c:pt idx="541">
                  <c:v>44.631680000000003</c:v>
                </c:pt>
                <c:pt idx="542">
                  <c:v>44.629539999999999</c:v>
                </c:pt>
                <c:pt idx="543">
                  <c:v>44.627400000000002</c:v>
                </c:pt>
                <c:pt idx="544">
                  <c:v>44.625239999999998</c:v>
                </c:pt>
                <c:pt idx="545">
                  <c:v>44.623069999999998</c:v>
                </c:pt>
                <c:pt idx="546">
                  <c:v>44.62088</c:v>
                </c:pt>
                <c:pt idx="547">
                  <c:v>44.618679999999998</c:v>
                </c:pt>
                <c:pt idx="548">
                  <c:v>44.61647</c:v>
                </c:pt>
                <c:pt idx="549">
                  <c:v>44.614249999999998</c:v>
                </c:pt>
                <c:pt idx="550">
                  <c:v>44.612009999999998</c:v>
                </c:pt>
                <c:pt idx="551">
                  <c:v>44.609749999999998</c:v>
                </c:pt>
                <c:pt idx="552">
                  <c:v>44.607489999999999</c:v>
                </c:pt>
                <c:pt idx="553">
                  <c:v>44.60521</c:v>
                </c:pt>
                <c:pt idx="554">
                  <c:v>44.602910000000001</c:v>
                </c:pt>
                <c:pt idx="555">
                  <c:v>44.6006</c:v>
                </c:pt>
                <c:pt idx="556">
                  <c:v>44.598280000000003</c:v>
                </c:pt>
                <c:pt idx="557">
                  <c:v>44.595950000000002</c:v>
                </c:pt>
                <c:pt idx="558">
                  <c:v>44.593600000000002</c:v>
                </c:pt>
                <c:pt idx="559">
                  <c:v>44.591239999999999</c:v>
                </c:pt>
                <c:pt idx="560">
                  <c:v>44.58887</c:v>
                </c:pt>
                <c:pt idx="561">
                  <c:v>44.586480000000002</c:v>
                </c:pt>
                <c:pt idx="562">
                  <c:v>44.58408</c:v>
                </c:pt>
                <c:pt idx="563">
                  <c:v>44.581670000000003</c:v>
                </c:pt>
                <c:pt idx="564">
                  <c:v>44.579239999999999</c:v>
                </c:pt>
                <c:pt idx="565">
                  <c:v>44.576799999999999</c:v>
                </c:pt>
                <c:pt idx="566">
                  <c:v>44.574350000000003</c:v>
                </c:pt>
                <c:pt idx="567">
                  <c:v>44.571890000000003</c:v>
                </c:pt>
                <c:pt idx="568">
                  <c:v>44.569409999999998</c:v>
                </c:pt>
                <c:pt idx="569">
                  <c:v>44.56691</c:v>
                </c:pt>
                <c:pt idx="570">
                  <c:v>44.564410000000002</c:v>
                </c:pt>
                <c:pt idx="571">
                  <c:v>44.561889999999998</c:v>
                </c:pt>
                <c:pt idx="572">
                  <c:v>44.559359999999998</c:v>
                </c:pt>
                <c:pt idx="573">
                  <c:v>44.556820000000002</c:v>
                </c:pt>
                <c:pt idx="574">
                  <c:v>44.554259999999999</c:v>
                </c:pt>
                <c:pt idx="575">
                  <c:v>44.551690000000001</c:v>
                </c:pt>
                <c:pt idx="576">
                  <c:v>44.549109999999999</c:v>
                </c:pt>
                <c:pt idx="577">
                  <c:v>44.546509999999998</c:v>
                </c:pt>
                <c:pt idx="578">
                  <c:v>44.543900000000001</c:v>
                </c:pt>
                <c:pt idx="579">
                  <c:v>44.54128</c:v>
                </c:pt>
                <c:pt idx="580">
                  <c:v>44.538649999999997</c:v>
                </c:pt>
                <c:pt idx="581">
                  <c:v>44.536000000000001</c:v>
                </c:pt>
                <c:pt idx="582">
                  <c:v>44.533340000000003</c:v>
                </c:pt>
                <c:pt idx="583">
                  <c:v>44.530670000000001</c:v>
                </c:pt>
                <c:pt idx="584">
                  <c:v>44.527979999999999</c:v>
                </c:pt>
                <c:pt idx="585">
                  <c:v>44.525280000000002</c:v>
                </c:pt>
                <c:pt idx="586">
                  <c:v>44.522570000000002</c:v>
                </c:pt>
                <c:pt idx="587">
                  <c:v>44.519849999999998</c:v>
                </c:pt>
                <c:pt idx="588">
                  <c:v>44.517110000000002</c:v>
                </c:pt>
                <c:pt idx="589">
                  <c:v>44.514360000000003</c:v>
                </c:pt>
                <c:pt idx="590">
                  <c:v>44.511600000000001</c:v>
                </c:pt>
                <c:pt idx="591">
                  <c:v>44.508830000000003</c:v>
                </c:pt>
                <c:pt idx="592">
                  <c:v>44.506039999999999</c:v>
                </c:pt>
                <c:pt idx="593">
                  <c:v>44.503239999999998</c:v>
                </c:pt>
                <c:pt idx="594">
                  <c:v>44.500430000000001</c:v>
                </c:pt>
                <c:pt idx="595">
                  <c:v>44.497599999999998</c:v>
                </c:pt>
                <c:pt idx="596">
                  <c:v>44.494770000000003</c:v>
                </c:pt>
                <c:pt idx="597">
                  <c:v>44.49192</c:v>
                </c:pt>
                <c:pt idx="598">
                  <c:v>44.489049999999999</c:v>
                </c:pt>
                <c:pt idx="599">
                  <c:v>44.486179999999997</c:v>
                </c:pt>
                <c:pt idx="600">
                  <c:v>44.483289999999997</c:v>
                </c:pt>
                <c:pt idx="601">
                  <c:v>44.48039</c:v>
                </c:pt>
                <c:pt idx="602">
                  <c:v>44.47748</c:v>
                </c:pt>
                <c:pt idx="603">
                  <c:v>44.474559999999997</c:v>
                </c:pt>
                <c:pt idx="604">
                  <c:v>44.471620000000001</c:v>
                </c:pt>
                <c:pt idx="605">
                  <c:v>44.468670000000003</c:v>
                </c:pt>
                <c:pt idx="606">
                  <c:v>44.465710000000001</c:v>
                </c:pt>
                <c:pt idx="607">
                  <c:v>44.462730000000001</c:v>
                </c:pt>
                <c:pt idx="608">
                  <c:v>44.45975</c:v>
                </c:pt>
                <c:pt idx="609">
                  <c:v>44.45675</c:v>
                </c:pt>
                <c:pt idx="610">
                  <c:v>44.453740000000003</c:v>
                </c:pt>
                <c:pt idx="611">
                  <c:v>44.450719999999997</c:v>
                </c:pt>
                <c:pt idx="612">
                  <c:v>44.447679999999998</c:v>
                </c:pt>
                <c:pt idx="613">
                  <c:v>44.444629999999997</c:v>
                </c:pt>
                <c:pt idx="614">
                  <c:v>44.441569999999999</c:v>
                </c:pt>
                <c:pt idx="615">
                  <c:v>44.438499999999998</c:v>
                </c:pt>
                <c:pt idx="616">
                  <c:v>44.435420000000001</c:v>
                </c:pt>
                <c:pt idx="617">
                  <c:v>44.432319999999997</c:v>
                </c:pt>
                <c:pt idx="618">
                  <c:v>44.429209999999998</c:v>
                </c:pt>
                <c:pt idx="619">
                  <c:v>44.426090000000002</c:v>
                </c:pt>
                <c:pt idx="620">
                  <c:v>44.422960000000003</c:v>
                </c:pt>
                <c:pt idx="621">
                  <c:v>44.419809999999998</c:v>
                </c:pt>
                <c:pt idx="622">
                  <c:v>44.41666</c:v>
                </c:pt>
                <c:pt idx="623">
                  <c:v>44.413490000000003</c:v>
                </c:pt>
                <c:pt idx="624">
                  <c:v>44.410310000000003</c:v>
                </c:pt>
                <c:pt idx="625">
                  <c:v>44.407110000000003</c:v>
                </c:pt>
                <c:pt idx="626">
                  <c:v>44.403910000000003</c:v>
                </c:pt>
                <c:pt idx="627">
                  <c:v>44.400689999999997</c:v>
                </c:pt>
                <c:pt idx="628">
                  <c:v>44.397460000000002</c:v>
                </c:pt>
                <c:pt idx="629">
                  <c:v>44.394219999999997</c:v>
                </c:pt>
                <c:pt idx="630">
                  <c:v>44.390970000000003</c:v>
                </c:pt>
                <c:pt idx="631">
                  <c:v>44.387700000000002</c:v>
                </c:pt>
                <c:pt idx="632">
                  <c:v>44.384430000000002</c:v>
                </c:pt>
                <c:pt idx="633">
                  <c:v>44.381140000000002</c:v>
                </c:pt>
                <c:pt idx="634">
                  <c:v>44.377839999999999</c:v>
                </c:pt>
                <c:pt idx="635">
                  <c:v>44.374519999999997</c:v>
                </c:pt>
                <c:pt idx="636">
                  <c:v>44.371200000000002</c:v>
                </c:pt>
                <c:pt idx="637">
                  <c:v>44.36786</c:v>
                </c:pt>
                <c:pt idx="638">
                  <c:v>44.364519999999999</c:v>
                </c:pt>
                <c:pt idx="639">
                  <c:v>44.361159999999998</c:v>
                </c:pt>
                <c:pt idx="640">
                  <c:v>44.357779999999998</c:v>
                </c:pt>
                <c:pt idx="641">
                  <c:v>44.354399999999998</c:v>
                </c:pt>
                <c:pt idx="642">
                  <c:v>44.351010000000002</c:v>
                </c:pt>
                <c:pt idx="643">
                  <c:v>44.3476</c:v>
                </c:pt>
                <c:pt idx="644">
                  <c:v>44.344180000000001</c:v>
                </c:pt>
                <c:pt idx="645">
                  <c:v>44.34075</c:v>
                </c:pt>
                <c:pt idx="646">
                  <c:v>44.337310000000002</c:v>
                </c:pt>
                <c:pt idx="647">
                  <c:v>44.333860000000001</c:v>
                </c:pt>
                <c:pt idx="648">
                  <c:v>44.330390000000001</c:v>
                </c:pt>
                <c:pt idx="649">
                  <c:v>44.326909999999998</c:v>
                </c:pt>
                <c:pt idx="650">
                  <c:v>44.323430000000002</c:v>
                </c:pt>
                <c:pt idx="651">
                  <c:v>44.319929999999999</c:v>
                </c:pt>
                <c:pt idx="652">
                  <c:v>44.316420000000001</c:v>
                </c:pt>
                <c:pt idx="653">
                  <c:v>44.312890000000003</c:v>
                </c:pt>
                <c:pt idx="654">
                  <c:v>44.309359999999998</c:v>
                </c:pt>
                <c:pt idx="655">
                  <c:v>44.305810000000001</c:v>
                </c:pt>
                <c:pt idx="656">
                  <c:v>44.302250000000001</c:v>
                </c:pt>
                <c:pt idx="657">
                  <c:v>44.298690000000001</c:v>
                </c:pt>
                <c:pt idx="658">
                  <c:v>44.295110000000001</c:v>
                </c:pt>
                <c:pt idx="659">
                  <c:v>44.291510000000002</c:v>
                </c:pt>
                <c:pt idx="660">
                  <c:v>44.287909999999997</c:v>
                </c:pt>
                <c:pt idx="661">
                  <c:v>44.284300000000002</c:v>
                </c:pt>
                <c:pt idx="662">
                  <c:v>44.280670000000001</c:v>
                </c:pt>
                <c:pt idx="663">
                  <c:v>44.277030000000003</c:v>
                </c:pt>
                <c:pt idx="664">
                  <c:v>44.273380000000003</c:v>
                </c:pt>
                <c:pt idx="665">
                  <c:v>44.26972</c:v>
                </c:pt>
                <c:pt idx="666">
                  <c:v>44.26605</c:v>
                </c:pt>
                <c:pt idx="667">
                  <c:v>44.262369999999997</c:v>
                </c:pt>
                <c:pt idx="668">
                  <c:v>44.258679999999998</c:v>
                </c:pt>
                <c:pt idx="669">
                  <c:v>44.25497</c:v>
                </c:pt>
                <c:pt idx="670">
                  <c:v>44.251249999999999</c:v>
                </c:pt>
                <c:pt idx="671">
                  <c:v>44.247529999999998</c:v>
                </c:pt>
                <c:pt idx="672">
                  <c:v>44.243789999999997</c:v>
                </c:pt>
                <c:pt idx="673">
                  <c:v>44.24004</c:v>
                </c:pt>
                <c:pt idx="674">
                  <c:v>44.236280000000001</c:v>
                </c:pt>
                <c:pt idx="675">
                  <c:v>44.232500000000002</c:v>
                </c:pt>
                <c:pt idx="676">
                  <c:v>44.228720000000003</c:v>
                </c:pt>
                <c:pt idx="677">
                  <c:v>44.224919999999997</c:v>
                </c:pt>
                <c:pt idx="678">
                  <c:v>44.221119999999999</c:v>
                </c:pt>
                <c:pt idx="679">
                  <c:v>44.217300000000002</c:v>
                </c:pt>
                <c:pt idx="680">
                  <c:v>44.213470000000001</c:v>
                </c:pt>
                <c:pt idx="681">
                  <c:v>44.209629999999997</c:v>
                </c:pt>
                <c:pt idx="682">
                  <c:v>44.205779999999997</c:v>
                </c:pt>
                <c:pt idx="683">
                  <c:v>44.201920000000001</c:v>
                </c:pt>
                <c:pt idx="684">
                  <c:v>44.198039999999999</c:v>
                </c:pt>
                <c:pt idx="685">
                  <c:v>44.194159999999997</c:v>
                </c:pt>
                <c:pt idx="686">
                  <c:v>44.190260000000002</c:v>
                </c:pt>
                <c:pt idx="687">
                  <c:v>44.186360000000001</c:v>
                </c:pt>
                <c:pt idx="688">
                  <c:v>44.18244</c:v>
                </c:pt>
                <c:pt idx="689">
                  <c:v>44.178510000000003</c:v>
                </c:pt>
                <c:pt idx="690">
                  <c:v>44.174570000000003</c:v>
                </c:pt>
                <c:pt idx="691">
                  <c:v>44.17062</c:v>
                </c:pt>
                <c:pt idx="692">
                  <c:v>44.16666</c:v>
                </c:pt>
                <c:pt idx="693">
                  <c:v>44.162689999999998</c:v>
                </c:pt>
                <c:pt idx="694">
                  <c:v>44.158709999999999</c:v>
                </c:pt>
                <c:pt idx="695">
                  <c:v>44.154719999999998</c:v>
                </c:pt>
                <c:pt idx="696">
                  <c:v>44.150709999999997</c:v>
                </c:pt>
                <c:pt idx="697">
                  <c:v>44.146700000000003</c:v>
                </c:pt>
                <c:pt idx="698">
                  <c:v>44.142670000000003</c:v>
                </c:pt>
                <c:pt idx="699">
                  <c:v>44.138640000000002</c:v>
                </c:pt>
                <c:pt idx="700">
                  <c:v>44.134590000000003</c:v>
                </c:pt>
                <c:pt idx="701">
                  <c:v>44.13053</c:v>
                </c:pt>
                <c:pt idx="702">
                  <c:v>44.126460000000002</c:v>
                </c:pt>
                <c:pt idx="703">
                  <c:v>44.122390000000003</c:v>
                </c:pt>
                <c:pt idx="704">
                  <c:v>44.118299999999998</c:v>
                </c:pt>
                <c:pt idx="705">
                  <c:v>44.114199999999997</c:v>
                </c:pt>
                <c:pt idx="706">
                  <c:v>44.110080000000004</c:v>
                </c:pt>
                <c:pt idx="707">
                  <c:v>44.105960000000003</c:v>
                </c:pt>
                <c:pt idx="708">
                  <c:v>44.10183</c:v>
                </c:pt>
                <c:pt idx="709">
                  <c:v>44.09769</c:v>
                </c:pt>
                <c:pt idx="710">
                  <c:v>44.093539999999997</c:v>
                </c:pt>
                <c:pt idx="711">
                  <c:v>44.089370000000002</c:v>
                </c:pt>
                <c:pt idx="712">
                  <c:v>44.0852</c:v>
                </c:pt>
                <c:pt idx="713">
                  <c:v>44.081009999999999</c:v>
                </c:pt>
                <c:pt idx="714">
                  <c:v>44.076819999999998</c:v>
                </c:pt>
                <c:pt idx="715">
                  <c:v>44.072609999999997</c:v>
                </c:pt>
                <c:pt idx="716">
                  <c:v>44.068390000000001</c:v>
                </c:pt>
                <c:pt idx="717">
                  <c:v>44.064169999999997</c:v>
                </c:pt>
                <c:pt idx="718">
                  <c:v>44.059930000000001</c:v>
                </c:pt>
                <c:pt idx="719">
                  <c:v>44.055680000000002</c:v>
                </c:pt>
                <c:pt idx="720">
                  <c:v>44.05142</c:v>
                </c:pt>
                <c:pt idx="721">
                  <c:v>44.047159999999998</c:v>
                </c:pt>
                <c:pt idx="722">
                  <c:v>44.042879999999997</c:v>
                </c:pt>
                <c:pt idx="723">
                  <c:v>44.038589999999999</c:v>
                </c:pt>
                <c:pt idx="724">
                  <c:v>44.034289999999999</c:v>
                </c:pt>
                <c:pt idx="725">
                  <c:v>44.029980000000002</c:v>
                </c:pt>
                <c:pt idx="726">
                  <c:v>44.025660000000002</c:v>
                </c:pt>
                <c:pt idx="727">
                  <c:v>44.021329999999999</c:v>
                </c:pt>
                <c:pt idx="728">
                  <c:v>44.01699</c:v>
                </c:pt>
                <c:pt idx="729">
                  <c:v>44.012639999999998</c:v>
                </c:pt>
                <c:pt idx="730">
                  <c:v>44.008270000000003</c:v>
                </c:pt>
                <c:pt idx="731">
                  <c:v>44.003900000000002</c:v>
                </c:pt>
                <c:pt idx="732">
                  <c:v>43.999519999999997</c:v>
                </c:pt>
                <c:pt idx="733">
                  <c:v>43.995130000000003</c:v>
                </c:pt>
                <c:pt idx="734">
                  <c:v>43.990729999999999</c:v>
                </c:pt>
                <c:pt idx="735">
                  <c:v>43.986319999999999</c:v>
                </c:pt>
                <c:pt idx="736">
                  <c:v>43.98189</c:v>
                </c:pt>
                <c:pt idx="737">
                  <c:v>43.977460000000001</c:v>
                </c:pt>
                <c:pt idx="738">
                  <c:v>43.973019999999998</c:v>
                </c:pt>
                <c:pt idx="739">
                  <c:v>43.96857</c:v>
                </c:pt>
                <c:pt idx="740">
                  <c:v>43.964100000000002</c:v>
                </c:pt>
                <c:pt idx="741">
                  <c:v>43.959629999999997</c:v>
                </c:pt>
                <c:pt idx="742">
                  <c:v>43.955150000000003</c:v>
                </c:pt>
                <c:pt idx="743">
                  <c:v>43.950650000000003</c:v>
                </c:pt>
                <c:pt idx="744">
                  <c:v>43.946150000000003</c:v>
                </c:pt>
                <c:pt idx="745">
                  <c:v>43.94164</c:v>
                </c:pt>
                <c:pt idx="746">
                  <c:v>43.93712</c:v>
                </c:pt>
                <c:pt idx="747">
                  <c:v>43.932580000000002</c:v>
                </c:pt>
                <c:pt idx="748">
                  <c:v>43.928040000000003</c:v>
                </c:pt>
                <c:pt idx="749">
                  <c:v>43.923490000000001</c:v>
                </c:pt>
                <c:pt idx="750">
                  <c:v>43.91892</c:v>
                </c:pt>
                <c:pt idx="751">
                  <c:v>43.914349999999999</c:v>
                </c:pt>
                <c:pt idx="752">
                  <c:v>43.909770000000002</c:v>
                </c:pt>
                <c:pt idx="753">
                  <c:v>43.905180000000001</c:v>
                </c:pt>
                <c:pt idx="754">
                  <c:v>43.900579999999998</c:v>
                </c:pt>
                <c:pt idx="755">
                  <c:v>43.895960000000002</c:v>
                </c:pt>
                <c:pt idx="756">
                  <c:v>43.89134</c:v>
                </c:pt>
                <c:pt idx="757">
                  <c:v>43.886710000000001</c:v>
                </c:pt>
                <c:pt idx="758">
                  <c:v>43.882069999999999</c:v>
                </c:pt>
                <c:pt idx="759">
                  <c:v>43.877420000000001</c:v>
                </c:pt>
                <c:pt idx="760">
                  <c:v>43.87276</c:v>
                </c:pt>
                <c:pt idx="761">
                  <c:v>43.868090000000002</c:v>
                </c:pt>
                <c:pt idx="762">
                  <c:v>43.863410000000002</c:v>
                </c:pt>
                <c:pt idx="763">
                  <c:v>43.858719999999998</c:v>
                </c:pt>
                <c:pt idx="764">
                  <c:v>43.854019999999998</c:v>
                </c:pt>
                <c:pt idx="765">
                  <c:v>43.849310000000003</c:v>
                </c:pt>
                <c:pt idx="766">
                  <c:v>43.844589999999997</c:v>
                </c:pt>
                <c:pt idx="767">
                  <c:v>43.839860000000002</c:v>
                </c:pt>
                <c:pt idx="768">
                  <c:v>43.835120000000003</c:v>
                </c:pt>
                <c:pt idx="769">
                  <c:v>43.830379999999998</c:v>
                </c:pt>
                <c:pt idx="770">
                  <c:v>43.825620000000001</c:v>
                </c:pt>
                <c:pt idx="771">
                  <c:v>43.82085</c:v>
                </c:pt>
                <c:pt idx="772">
                  <c:v>43.816079999999999</c:v>
                </c:pt>
                <c:pt idx="773">
                  <c:v>43.81129</c:v>
                </c:pt>
                <c:pt idx="774">
                  <c:v>43.8065</c:v>
                </c:pt>
                <c:pt idx="775">
                  <c:v>43.801690000000001</c:v>
                </c:pt>
                <c:pt idx="776">
                  <c:v>43.796880000000002</c:v>
                </c:pt>
                <c:pt idx="777">
                  <c:v>43.792050000000003</c:v>
                </c:pt>
                <c:pt idx="778">
                  <c:v>43.787219999999998</c:v>
                </c:pt>
                <c:pt idx="779">
                  <c:v>43.782380000000003</c:v>
                </c:pt>
                <c:pt idx="780">
                  <c:v>43.777520000000003</c:v>
                </c:pt>
                <c:pt idx="781">
                  <c:v>43.772660000000002</c:v>
                </c:pt>
                <c:pt idx="782">
                  <c:v>43.767789999999998</c:v>
                </c:pt>
                <c:pt idx="783">
                  <c:v>43.762909999999998</c:v>
                </c:pt>
                <c:pt idx="784">
                  <c:v>43.758020000000002</c:v>
                </c:pt>
                <c:pt idx="785">
                  <c:v>43.753120000000003</c:v>
                </c:pt>
                <c:pt idx="786">
                  <c:v>43.748220000000003</c:v>
                </c:pt>
                <c:pt idx="787">
                  <c:v>43.743299999999998</c:v>
                </c:pt>
                <c:pt idx="788">
                  <c:v>43.738370000000003</c:v>
                </c:pt>
                <c:pt idx="789">
                  <c:v>43.733440000000002</c:v>
                </c:pt>
                <c:pt idx="790">
                  <c:v>43.728490000000001</c:v>
                </c:pt>
                <c:pt idx="791">
                  <c:v>43.72354</c:v>
                </c:pt>
                <c:pt idx="792">
                  <c:v>43.71857</c:v>
                </c:pt>
                <c:pt idx="793">
                  <c:v>43.7136</c:v>
                </c:pt>
                <c:pt idx="794">
                  <c:v>43.708620000000003</c:v>
                </c:pt>
                <c:pt idx="795">
                  <c:v>43.703629999999997</c:v>
                </c:pt>
                <c:pt idx="796">
                  <c:v>43.698630000000001</c:v>
                </c:pt>
                <c:pt idx="797">
                  <c:v>43.693620000000003</c:v>
                </c:pt>
                <c:pt idx="798">
                  <c:v>43.688600000000001</c:v>
                </c:pt>
                <c:pt idx="799">
                  <c:v>43.683570000000003</c:v>
                </c:pt>
                <c:pt idx="800">
                  <c:v>43.678530000000002</c:v>
                </c:pt>
                <c:pt idx="801">
                  <c:v>43.673490000000001</c:v>
                </c:pt>
                <c:pt idx="802">
                  <c:v>43.668430000000001</c:v>
                </c:pt>
                <c:pt idx="803">
                  <c:v>43.66337</c:v>
                </c:pt>
                <c:pt idx="804">
                  <c:v>43.658299999999997</c:v>
                </c:pt>
                <c:pt idx="805">
                  <c:v>43.653210000000001</c:v>
                </c:pt>
                <c:pt idx="806">
                  <c:v>43.648119999999999</c:v>
                </c:pt>
                <c:pt idx="807">
                  <c:v>43.64302</c:v>
                </c:pt>
                <c:pt idx="808">
                  <c:v>43.637909999999998</c:v>
                </c:pt>
                <c:pt idx="809">
                  <c:v>43.632800000000003</c:v>
                </c:pt>
                <c:pt idx="810">
                  <c:v>43.627670000000002</c:v>
                </c:pt>
                <c:pt idx="811">
                  <c:v>43.622529999999998</c:v>
                </c:pt>
                <c:pt idx="812">
                  <c:v>43.61739</c:v>
                </c:pt>
                <c:pt idx="813">
                  <c:v>43.612229999999997</c:v>
                </c:pt>
                <c:pt idx="814">
                  <c:v>43.60707</c:v>
                </c:pt>
                <c:pt idx="815">
                  <c:v>43.601900000000001</c:v>
                </c:pt>
                <c:pt idx="816">
                  <c:v>43.596719999999998</c:v>
                </c:pt>
                <c:pt idx="817">
                  <c:v>43.591529999999999</c:v>
                </c:pt>
                <c:pt idx="818">
                  <c:v>43.586329999999997</c:v>
                </c:pt>
                <c:pt idx="819">
                  <c:v>43.581130000000002</c:v>
                </c:pt>
                <c:pt idx="820">
                  <c:v>43.57591</c:v>
                </c:pt>
                <c:pt idx="821">
                  <c:v>43.570689999999999</c:v>
                </c:pt>
                <c:pt idx="822">
                  <c:v>43.565460000000002</c:v>
                </c:pt>
                <c:pt idx="823">
                  <c:v>43.560209999999998</c:v>
                </c:pt>
                <c:pt idx="824">
                  <c:v>43.554960000000001</c:v>
                </c:pt>
                <c:pt idx="825">
                  <c:v>43.549709999999997</c:v>
                </c:pt>
                <c:pt idx="826">
                  <c:v>43.544440000000002</c:v>
                </c:pt>
                <c:pt idx="827">
                  <c:v>43.539160000000003</c:v>
                </c:pt>
                <c:pt idx="828">
                  <c:v>43.533880000000003</c:v>
                </c:pt>
                <c:pt idx="829">
                  <c:v>43.528579999999998</c:v>
                </c:pt>
                <c:pt idx="830">
                  <c:v>43.52328</c:v>
                </c:pt>
                <c:pt idx="831">
                  <c:v>43.517969999999998</c:v>
                </c:pt>
                <c:pt idx="832">
                  <c:v>43.512650000000001</c:v>
                </c:pt>
                <c:pt idx="833">
                  <c:v>43.50732</c:v>
                </c:pt>
                <c:pt idx="834">
                  <c:v>43.501989999999999</c:v>
                </c:pt>
                <c:pt idx="835">
                  <c:v>43.496639999999999</c:v>
                </c:pt>
                <c:pt idx="836">
                  <c:v>43.491289999999999</c:v>
                </c:pt>
                <c:pt idx="837">
                  <c:v>43.485930000000003</c:v>
                </c:pt>
                <c:pt idx="838">
                  <c:v>43.480550000000001</c:v>
                </c:pt>
                <c:pt idx="839">
                  <c:v>43.475180000000002</c:v>
                </c:pt>
                <c:pt idx="840">
                  <c:v>43.469790000000003</c:v>
                </c:pt>
                <c:pt idx="841">
                  <c:v>43.464390000000002</c:v>
                </c:pt>
                <c:pt idx="842">
                  <c:v>43.45899</c:v>
                </c:pt>
                <c:pt idx="843">
                  <c:v>43.453580000000002</c:v>
                </c:pt>
                <c:pt idx="844">
                  <c:v>43.448149999999998</c:v>
                </c:pt>
                <c:pt idx="845">
                  <c:v>43.442720000000001</c:v>
                </c:pt>
                <c:pt idx="846">
                  <c:v>43.437289999999997</c:v>
                </c:pt>
                <c:pt idx="847">
                  <c:v>43.431840000000001</c:v>
                </c:pt>
                <c:pt idx="848">
                  <c:v>43.426389999999998</c:v>
                </c:pt>
                <c:pt idx="849">
                  <c:v>43.420920000000002</c:v>
                </c:pt>
                <c:pt idx="850">
                  <c:v>43.41545</c:v>
                </c:pt>
                <c:pt idx="851">
                  <c:v>43.409970000000001</c:v>
                </c:pt>
                <c:pt idx="852">
                  <c:v>43.404490000000003</c:v>
                </c:pt>
                <c:pt idx="853">
                  <c:v>43.398989999999998</c:v>
                </c:pt>
                <c:pt idx="854">
                  <c:v>43.39349</c:v>
                </c:pt>
                <c:pt idx="855">
                  <c:v>43.387970000000003</c:v>
                </c:pt>
                <c:pt idx="856">
                  <c:v>43.382449999999999</c:v>
                </c:pt>
                <c:pt idx="857">
                  <c:v>43.376930000000002</c:v>
                </c:pt>
                <c:pt idx="858">
                  <c:v>43.371389999999998</c:v>
                </c:pt>
                <c:pt idx="859">
                  <c:v>43.365850000000002</c:v>
                </c:pt>
                <c:pt idx="860">
                  <c:v>43.360289999999999</c:v>
                </c:pt>
                <c:pt idx="861">
                  <c:v>43.354730000000004</c:v>
                </c:pt>
                <c:pt idx="862">
                  <c:v>43.349159999999998</c:v>
                </c:pt>
                <c:pt idx="863">
                  <c:v>43.343589999999999</c:v>
                </c:pt>
                <c:pt idx="864">
                  <c:v>43.338000000000001</c:v>
                </c:pt>
                <c:pt idx="865">
                  <c:v>43.332410000000003</c:v>
                </c:pt>
                <c:pt idx="866">
                  <c:v>43.326810000000002</c:v>
                </c:pt>
                <c:pt idx="867">
                  <c:v>43.321199999999997</c:v>
                </c:pt>
                <c:pt idx="868">
                  <c:v>43.315579999999997</c:v>
                </c:pt>
                <c:pt idx="869">
                  <c:v>43.309950000000001</c:v>
                </c:pt>
                <c:pt idx="870">
                  <c:v>43.304319999999997</c:v>
                </c:pt>
                <c:pt idx="871">
                  <c:v>43.298679999999997</c:v>
                </c:pt>
                <c:pt idx="872">
                  <c:v>43.293030000000002</c:v>
                </c:pt>
                <c:pt idx="873">
                  <c:v>43.287370000000003</c:v>
                </c:pt>
                <c:pt idx="874">
                  <c:v>43.281709999999997</c:v>
                </c:pt>
                <c:pt idx="875">
                  <c:v>43.276040000000002</c:v>
                </c:pt>
                <c:pt idx="876">
                  <c:v>43.270359999999997</c:v>
                </c:pt>
                <c:pt idx="877">
                  <c:v>43.264670000000002</c:v>
                </c:pt>
                <c:pt idx="878">
                  <c:v>43.258969999999998</c:v>
                </c:pt>
                <c:pt idx="879">
                  <c:v>43.253270000000001</c:v>
                </c:pt>
                <c:pt idx="880">
                  <c:v>43.24756</c:v>
                </c:pt>
                <c:pt idx="881">
                  <c:v>43.241840000000003</c:v>
                </c:pt>
                <c:pt idx="882">
                  <c:v>43.236109999999996</c:v>
                </c:pt>
                <c:pt idx="883">
                  <c:v>43.230370000000001</c:v>
                </c:pt>
                <c:pt idx="884">
                  <c:v>43.224629999999998</c:v>
                </c:pt>
                <c:pt idx="885">
                  <c:v>43.218879999999999</c:v>
                </c:pt>
                <c:pt idx="886">
                  <c:v>43.213120000000004</c:v>
                </c:pt>
                <c:pt idx="887">
                  <c:v>43.207360000000001</c:v>
                </c:pt>
                <c:pt idx="888">
                  <c:v>43.20158</c:v>
                </c:pt>
                <c:pt idx="889">
                  <c:v>43.195799999999998</c:v>
                </c:pt>
                <c:pt idx="890">
                  <c:v>43.190010000000001</c:v>
                </c:pt>
                <c:pt idx="891">
                  <c:v>43.18421</c:v>
                </c:pt>
                <c:pt idx="892">
                  <c:v>43.17841</c:v>
                </c:pt>
                <c:pt idx="893">
                  <c:v>43.172600000000003</c:v>
                </c:pt>
                <c:pt idx="894">
                  <c:v>43.166780000000003</c:v>
                </c:pt>
                <c:pt idx="895">
                  <c:v>43.16095</c:v>
                </c:pt>
                <c:pt idx="896">
                  <c:v>43.155119999999997</c:v>
                </c:pt>
                <c:pt idx="897">
                  <c:v>43.149270000000001</c:v>
                </c:pt>
                <c:pt idx="898">
                  <c:v>43.143419999999999</c:v>
                </c:pt>
                <c:pt idx="899">
                  <c:v>43.137560000000001</c:v>
                </c:pt>
                <c:pt idx="900">
                  <c:v>43.131689999999999</c:v>
                </c:pt>
                <c:pt idx="901">
                  <c:v>43.125819999999997</c:v>
                </c:pt>
                <c:pt idx="902">
                  <c:v>43.11994</c:v>
                </c:pt>
                <c:pt idx="903">
                  <c:v>43.114049999999999</c:v>
                </c:pt>
                <c:pt idx="904">
                  <c:v>43.108150000000002</c:v>
                </c:pt>
                <c:pt idx="905">
                  <c:v>43.102249999999998</c:v>
                </c:pt>
                <c:pt idx="906">
                  <c:v>43.096339999999998</c:v>
                </c:pt>
                <c:pt idx="907">
                  <c:v>43.090420000000002</c:v>
                </c:pt>
                <c:pt idx="908">
                  <c:v>43.084499999999998</c:v>
                </c:pt>
                <c:pt idx="909">
                  <c:v>43.078560000000003</c:v>
                </c:pt>
                <c:pt idx="910">
                  <c:v>43.072620000000001</c:v>
                </c:pt>
                <c:pt idx="911">
                  <c:v>43.066679999999998</c:v>
                </c:pt>
                <c:pt idx="912">
                  <c:v>43.060720000000003</c:v>
                </c:pt>
                <c:pt idx="913">
                  <c:v>43.054760000000002</c:v>
                </c:pt>
                <c:pt idx="914">
                  <c:v>43.048789999999997</c:v>
                </c:pt>
                <c:pt idx="915">
                  <c:v>43.042810000000003</c:v>
                </c:pt>
                <c:pt idx="916">
                  <c:v>43.036830000000002</c:v>
                </c:pt>
                <c:pt idx="917">
                  <c:v>43.030839999999998</c:v>
                </c:pt>
                <c:pt idx="918">
                  <c:v>43.024839999999998</c:v>
                </c:pt>
                <c:pt idx="919">
                  <c:v>43.018830000000001</c:v>
                </c:pt>
                <c:pt idx="920">
                  <c:v>43.012819999999998</c:v>
                </c:pt>
                <c:pt idx="921">
                  <c:v>43.006799999999998</c:v>
                </c:pt>
                <c:pt idx="922">
                  <c:v>43.000779999999999</c:v>
                </c:pt>
                <c:pt idx="923">
                  <c:v>42.99474</c:v>
                </c:pt>
                <c:pt idx="924">
                  <c:v>42.988700000000001</c:v>
                </c:pt>
                <c:pt idx="925">
                  <c:v>42.98265</c:v>
                </c:pt>
                <c:pt idx="926">
                  <c:v>42.976599999999998</c:v>
                </c:pt>
                <c:pt idx="927">
                  <c:v>42.97054</c:v>
                </c:pt>
                <c:pt idx="928">
                  <c:v>42.964469999999999</c:v>
                </c:pt>
                <c:pt idx="929">
                  <c:v>42.958390000000001</c:v>
                </c:pt>
                <c:pt idx="930">
                  <c:v>42.952309999999997</c:v>
                </c:pt>
                <c:pt idx="931">
                  <c:v>42.946219999999997</c:v>
                </c:pt>
                <c:pt idx="932">
                  <c:v>42.94012</c:v>
                </c:pt>
                <c:pt idx="933">
                  <c:v>42.934010000000001</c:v>
                </c:pt>
                <c:pt idx="934">
                  <c:v>42.927900000000001</c:v>
                </c:pt>
                <c:pt idx="935">
                  <c:v>42.921779999999998</c:v>
                </c:pt>
                <c:pt idx="936">
                  <c:v>42.915660000000003</c:v>
                </c:pt>
                <c:pt idx="937">
                  <c:v>42.909529999999997</c:v>
                </c:pt>
                <c:pt idx="938">
                  <c:v>42.903390000000002</c:v>
                </c:pt>
                <c:pt idx="939">
                  <c:v>42.897239999999996</c:v>
                </c:pt>
                <c:pt idx="940">
                  <c:v>42.891089999999998</c:v>
                </c:pt>
                <c:pt idx="941">
                  <c:v>42.884929999999997</c:v>
                </c:pt>
                <c:pt idx="942">
                  <c:v>42.87876</c:v>
                </c:pt>
                <c:pt idx="943">
                  <c:v>42.872590000000002</c:v>
                </c:pt>
                <c:pt idx="944">
                  <c:v>42.866410000000002</c:v>
                </c:pt>
                <c:pt idx="945">
                  <c:v>42.860219999999998</c:v>
                </c:pt>
                <c:pt idx="946">
                  <c:v>42.854030000000002</c:v>
                </c:pt>
                <c:pt idx="947">
                  <c:v>42.847819999999999</c:v>
                </c:pt>
                <c:pt idx="948">
                  <c:v>42.841619999999999</c:v>
                </c:pt>
                <c:pt idx="949">
                  <c:v>42.8354</c:v>
                </c:pt>
                <c:pt idx="950">
                  <c:v>42.829180000000001</c:v>
                </c:pt>
                <c:pt idx="951">
                  <c:v>42.822949999999999</c:v>
                </c:pt>
                <c:pt idx="952">
                  <c:v>42.816719999999997</c:v>
                </c:pt>
                <c:pt idx="953">
                  <c:v>42.810479999999998</c:v>
                </c:pt>
                <c:pt idx="954">
                  <c:v>42.804229999999997</c:v>
                </c:pt>
                <c:pt idx="955">
                  <c:v>42.797980000000003</c:v>
                </c:pt>
                <c:pt idx="956">
                  <c:v>42.791719999999998</c:v>
                </c:pt>
                <c:pt idx="957">
                  <c:v>42.785449999999997</c:v>
                </c:pt>
                <c:pt idx="958">
                  <c:v>42.779170000000001</c:v>
                </c:pt>
                <c:pt idx="959">
                  <c:v>42.772889999999997</c:v>
                </c:pt>
                <c:pt idx="960">
                  <c:v>42.76661</c:v>
                </c:pt>
                <c:pt idx="961">
                  <c:v>42.760309999999997</c:v>
                </c:pt>
                <c:pt idx="962">
                  <c:v>42.754010000000001</c:v>
                </c:pt>
                <c:pt idx="963">
                  <c:v>42.747700000000002</c:v>
                </c:pt>
                <c:pt idx="964">
                  <c:v>42.741390000000003</c:v>
                </c:pt>
                <c:pt idx="965">
                  <c:v>42.73507</c:v>
                </c:pt>
                <c:pt idx="966">
                  <c:v>42.728740000000002</c:v>
                </c:pt>
                <c:pt idx="967">
                  <c:v>42.722410000000004</c:v>
                </c:pt>
                <c:pt idx="968">
                  <c:v>42.716070000000002</c:v>
                </c:pt>
                <c:pt idx="969">
                  <c:v>42.709719999999997</c:v>
                </c:pt>
                <c:pt idx="970">
                  <c:v>42.70337</c:v>
                </c:pt>
                <c:pt idx="971">
                  <c:v>42.697009999999999</c:v>
                </c:pt>
                <c:pt idx="972">
                  <c:v>42.690649999999998</c:v>
                </c:pt>
                <c:pt idx="973">
                  <c:v>42.684269999999998</c:v>
                </c:pt>
                <c:pt idx="974">
                  <c:v>42.677900000000001</c:v>
                </c:pt>
                <c:pt idx="975">
                  <c:v>42.671509999999998</c:v>
                </c:pt>
                <c:pt idx="976">
                  <c:v>42.665120000000002</c:v>
                </c:pt>
                <c:pt idx="977">
                  <c:v>42.658720000000002</c:v>
                </c:pt>
                <c:pt idx="978">
                  <c:v>42.652320000000003</c:v>
                </c:pt>
                <c:pt idx="979">
                  <c:v>42.645910000000001</c:v>
                </c:pt>
                <c:pt idx="980">
                  <c:v>42.639490000000002</c:v>
                </c:pt>
                <c:pt idx="981">
                  <c:v>42.633069999999996</c:v>
                </c:pt>
                <c:pt idx="982">
                  <c:v>42.626640000000002</c:v>
                </c:pt>
                <c:pt idx="983">
                  <c:v>42.62021</c:v>
                </c:pt>
                <c:pt idx="984">
                  <c:v>42.613770000000002</c:v>
                </c:pt>
                <c:pt idx="985">
                  <c:v>42.607320000000001</c:v>
                </c:pt>
                <c:pt idx="986">
                  <c:v>42.600859999999997</c:v>
                </c:pt>
                <c:pt idx="987">
                  <c:v>42.5944</c:v>
                </c:pt>
                <c:pt idx="988">
                  <c:v>42.587940000000003</c:v>
                </c:pt>
                <c:pt idx="989">
                  <c:v>42.581470000000003</c:v>
                </c:pt>
                <c:pt idx="990">
                  <c:v>42.57499</c:v>
                </c:pt>
                <c:pt idx="991">
                  <c:v>42.5685</c:v>
                </c:pt>
                <c:pt idx="992">
                  <c:v>42.562010000000001</c:v>
                </c:pt>
                <c:pt idx="993">
                  <c:v>42.555520000000001</c:v>
                </c:pt>
                <c:pt idx="994">
                  <c:v>42.549010000000003</c:v>
                </c:pt>
                <c:pt idx="995">
                  <c:v>42.54251</c:v>
                </c:pt>
                <c:pt idx="996">
                  <c:v>42.535989999999998</c:v>
                </c:pt>
                <c:pt idx="997">
                  <c:v>42.529470000000003</c:v>
                </c:pt>
                <c:pt idx="998">
                  <c:v>42.522939999999998</c:v>
                </c:pt>
                <c:pt idx="999">
                  <c:v>42.51641</c:v>
                </c:pt>
                <c:pt idx="1000">
                  <c:v>42.509869999999999</c:v>
                </c:pt>
                <c:pt idx="1001">
                  <c:v>42.503329999999998</c:v>
                </c:pt>
                <c:pt idx="1002">
                  <c:v>42.496769999999998</c:v>
                </c:pt>
                <c:pt idx="1003">
                  <c:v>42.490220000000001</c:v>
                </c:pt>
                <c:pt idx="1004">
                  <c:v>42.483649999999997</c:v>
                </c:pt>
                <c:pt idx="1005">
                  <c:v>42.477089999999997</c:v>
                </c:pt>
                <c:pt idx="1006">
                  <c:v>42.470509999999997</c:v>
                </c:pt>
                <c:pt idx="1007">
                  <c:v>42.463929999999998</c:v>
                </c:pt>
                <c:pt idx="1008">
                  <c:v>42.457340000000002</c:v>
                </c:pt>
                <c:pt idx="1009">
                  <c:v>42.450749999999999</c:v>
                </c:pt>
                <c:pt idx="1010">
                  <c:v>42.44415</c:v>
                </c:pt>
                <c:pt idx="1011">
                  <c:v>42.437550000000002</c:v>
                </c:pt>
                <c:pt idx="1012">
                  <c:v>42.43094</c:v>
                </c:pt>
                <c:pt idx="1013">
                  <c:v>42.424320000000002</c:v>
                </c:pt>
                <c:pt idx="1014">
                  <c:v>42.417700000000004</c:v>
                </c:pt>
                <c:pt idx="1015">
                  <c:v>42.411070000000002</c:v>
                </c:pt>
                <c:pt idx="1016">
                  <c:v>42.404440000000001</c:v>
                </c:pt>
                <c:pt idx="1017">
                  <c:v>42.397799999999997</c:v>
                </c:pt>
                <c:pt idx="1018">
                  <c:v>42.391159999999999</c:v>
                </c:pt>
                <c:pt idx="1019">
                  <c:v>42.384509999999999</c:v>
                </c:pt>
                <c:pt idx="1020">
                  <c:v>42.377850000000002</c:v>
                </c:pt>
                <c:pt idx="1021">
                  <c:v>42.371189999999999</c:v>
                </c:pt>
                <c:pt idx="1022">
                  <c:v>42.364519999999999</c:v>
                </c:pt>
                <c:pt idx="1023">
                  <c:v>42.357849999999999</c:v>
                </c:pt>
                <c:pt idx="1024">
                  <c:v>42.351170000000003</c:v>
                </c:pt>
                <c:pt idx="1025">
                  <c:v>42.344479999999997</c:v>
                </c:pt>
                <c:pt idx="1026">
                  <c:v>42.337789999999998</c:v>
                </c:pt>
                <c:pt idx="1027">
                  <c:v>42.331099999999999</c:v>
                </c:pt>
                <c:pt idx="1028">
                  <c:v>42.324399999999997</c:v>
                </c:pt>
                <c:pt idx="1029">
                  <c:v>42.317689999999999</c:v>
                </c:pt>
                <c:pt idx="1030">
                  <c:v>42.310980000000001</c:v>
                </c:pt>
                <c:pt idx="1031">
                  <c:v>42.304259999999999</c:v>
                </c:pt>
                <c:pt idx="1032">
                  <c:v>42.297539999999998</c:v>
                </c:pt>
                <c:pt idx="1033">
                  <c:v>42.29081</c:v>
                </c:pt>
                <c:pt idx="1034">
                  <c:v>42.28407</c:v>
                </c:pt>
                <c:pt idx="1035">
                  <c:v>42.277329999999999</c:v>
                </c:pt>
                <c:pt idx="1036">
                  <c:v>42.270589999999999</c:v>
                </c:pt>
                <c:pt idx="1037">
                  <c:v>42.263829999999999</c:v>
                </c:pt>
                <c:pt idx="1038">
                  <c:v>42.257080000000002</c:v>
                </c:pt>
                <c:pt idx="1039">
                  <c:v>42.250320000000002</c:v>
                </c:pt>
                <c:pt idx="1040">
                  <c:v>42.243549999999999</c:v>
                </c:pt>
                <c:pt idx="1041">
                  <c:v>42.23677</c:v>
                </c:pt>
                <c:pt idx="1042">
                  <c:v>42.23</c:v>
                </c:pt>
                <c:pt idx="1043">
                  <c:v>42.223210000000002</c:v>
                </c:pt>
                <c:pt idx="1044">
                  <c:v>42.216419999999999</c:v>
                </c:pt>
                <c:pt idx="1045">
                  <c:v>42.209629999999997</c:v>
                </c:pt>
                <c:pt idx="1046">
                  <c:v>42.202829999999999</c:v>
                </c:pt>
                <c:pt idx="1047">
                  <c:v>42.196019999999997</c:v>
                </c:pt>
                <c:pt idx="1048">
                  <c:v>42.189210000000003</c:v>
                </c:pt>
                <c:pt idx="1049">
                  <c:v>42.182400000000001</c:v>
                </c:pt>
                <c:pt idx="1050">
                  <c:v>42.17557</c:v>
                </c:pt>
                <c:pt idx="1051">
                  <c:v>42.168750000000003</c:v>
                </c:pt>
                <c:pt idx="1052">
                  <c:v>42.161920000000002</c:v>
                </c:pt>
                <c:pt idx="1053">
                  <c:v>42.155079999999998</c:v>
                </c:pt>
                <c:pt idx="1054">
                  <c:v>42.148240000000001</c:v>
                </c:pt>
                <c:pt idx="1055">
                  <c:v>42.141390000000001</c:v>
                </c:pt>
                <c:pt idx="1056">
                  <c:v>42.134540000000001</c:v>
                </c:pt>
                <c:pt idx="1057">
                  <c:v>42.127679999999998</c:v>
                </c:pt>
                <c:pt idx="1058">
                  <c:v>42.120809999999999</c:v>
                </c:pt>
                <c:pt idx="1059">
                  <c:v>42.113950000000003</c:v>
                </c:pt>
                <c:pt idx="1060">
                  <c:v>42.10707</c:v>
                </c:pt>
                <c:pt idx="1061">
                  <c:v>42.100189999999998</c:v>
                </c:pt>
                <c:pt idx="1062">
                  <c:v>42.093310000000002</c:v>
                </c:pt>
                <c:pt idx="1063">
                  <c:v>42.086419999999997</c:v>
                </c:pt>
                <c:pt idx="1064">
                  <c:v>42.079529999999998</c:v>
                </c:pt>
                <c:pt idx="1065">
                  <c:v>42.072629999999997</c:v>
                </c:pt>
                <c:pt idx="1066">
                  <c:v>42.065719999999999</c:v>
                </c:pt>
                <c:pt idx="1067">
                  <c:v>42.058810000000001</c:v>
                </c:pt>
                <c:pt idx="1068">
                  <c:v>42.051900000000003</c:v>
                </c:pt>
                <c:pt idx="1069">
                  <c:v>42.044980000000002</c:v>
                </c:pt>
                <c:pt idx="1070">
                  <c:v>42.038049999999998</c:v>
                </c:pt>
                <c:pt idx="1071">
                  <c:v>42.031120000000001</c:v>
                </c:pt>
                <c:pt idx="1072">
                  <c:v>42.024189999999997</c:v>
                </c:pt>
                <c:pt idx="1073">
                  <c:v>42.017249999999997</c:v>
                </c:pt>
                <c:pt idx="1074">
                  <c:v>42.010300000000001</c:v>
                </c:pt>
                <c:pt idx="1075">
                  <c:v>42.003349999999998</c:v>
                </c:pt>
                <c:pt idx="1076">
                  <c:v>41.996400000000001</c:v>
                </c:pt>
                <c:pt idx="1077">
                  <c:v>41.989440000000002</c:v>
                </c:pt>
                <c:pt idx="1078">
                  <c:v>41.982480000000002</c:v>
                </c:pt>
                <c:pt idx="1079">
                  <c:v>41.97551</c:v>
                </c:pt>
                <c:pt idx="1080">
                  <c:v>41.968530000000001</c:v>
                </c:pt>
                <c:pt idx="1081">
                  <c:v>41.961550000000003</c:v>
                </c:pt>
                <c:pt idx="1082">
                  <c:v>41.954569999999997</c:v>
                </c:pt>
                <c:pt idx="1083">
                  <c:v>41.947580000000002</c:v>
                </c:pt>
                <c:pt idx="1084">
                  <c:v>41.940579999999997</c:v>
                </c:pt>
                <c:pt idx="1085">
                  <c:v>41.933590000000002</c:v>
                </c:pt>
                <c:pt idx="1086">
                  <c:v>41.926580000000001</c:v>
                </c:pt>
                <c:pt idx="1087">
                  <c:v>41.91957</c:v>
                </c:pt>
                <c:pt idx="1088">
                  <c:v>41.912559999999999</c:v>
                </c:pt>
                <c:pt idx="1089">
                  <c:v>41.905540000000002</c:v>
                </c:pt>
                <c:pt idx="1090">
                  <c:v>41.898519999999998</c:v>
                </c:pt>
                <c:pt idx="1091">
                  <c:v>41.891489999999997</c:v>
                </c:pt>
                <c:pt idx="1092">
                  <c:v>41.884459999999997</c:v>
                </c:pt>
                <c:pt idx="1093">
                  <c:v>41.877420000000001</c:v>
                </c:pt>
                <c:pt idx="1094">
                  <c:v>41.870379999999997</c:v>
                </c:pt>
                <c:pt idx="1095">
                  <c:v>41.863340000000001</c:v>
                </c:pt>
                <c:pt idx="1096">
                  <c:v>41.856279999999998</c:v>
                </c:pt>
                <c:pt idx="1097">
                  <c:v>41.849229999999999</c:v>
                </c:pt>
                <c:pt idx="1098">
                  <c:v>41.842170000000003</c:v>
                </c:pt>
                <c:pt idx="1099">
                  <c:v>41.835099999999997</c:v>
                </c:pt>
                <c:pt idx="1100">
                  <c:v>41.828029999999998</c:v>
                </c:pt>
                <c:pt idx="1101">
                  <c:v>41.820959999999999</c:v>
                </c:pt>
                <c:pt idx="1102">
                  <c:v>41.813879999999997</c:v>
                </c:pt>
                <c:pt idx="1103">
                  <c:v>41.806800000000003</c:v>
                </c:pt>
                <c:pt idx="1104">
                  <c:v>41.799709999999997</c:v>
                </c:pt>
                <c:pt idx="1105">
                  <c:v>41.792619999999999</c:v>
                </c:pt>
                <c:pt idx="1106">
                  <c:v>41.785519999999998</c:v>
                </c:pt>
                <c:pt idx="1107">
                  <c:v>41.778419999999997</c:v>
                </c:pt>
                <c:pt idx="1108">
                  <c:v>41.77131</c:v>
                </c:pt>
                <c:pt idx="1109">
                  <c:v>41.764200000000002</c:v>
                </c:pt>
                <c:pt idx="1110">
                  <c:v>41.757080000000002</c:v>
                </c:pt>
                <c:pt idx="1111">
                  <c:v>41.749960000000002</c:v>
                </c:pt>
                <c:pt idx="1112">
                  <c:v>41.742840000000001</c:v>
                </c:pt>
                <c:pt idx="1113">
                  <c:v>41.735709999999997</c:v>
                </c:pt>
                <c:pt idx="1114">
                  <c:v>41.728580000000001</c:v>
                </c:pt>
                <c:pt idx="1115">
                  <c:v>41.721440000000001</c:v>
                </c:pt>
                <c:pt idx="1116">
                  <c:v>41.714300000000001</c:v>
                </c:pt>
                <c:pt idx="1117">
                  <c:v>41.707149999999999</c:v>
                </c:pt>
                <c:pt idx="1118">
                  <c:v>41.7</c:v>
                </c:pt>
                <c:pt idx="1119">
                  <c:v>41.692839999999997</c:v>
                </c:pt>
                <c:pt idx="1120">
                  <c:v>41.685679999999998</c:v>
                </c:pt>
                <c:pt idx="1121">
                  <c:v>41.678519999999999</c:v>
                </c:pt>
                <c:pt idx="1122">
                  <c:v>41.671349999999997</c:v>
                </c:pt>
                <c:pt idx="1123">
                  <c:v>41.664180000000002</c:v>
                </c:pt>
                <c:pt idx="1124">
                  <c:v>41.656999999999996</c:v>
                </c:pt>
                <c:pt idx="1125">
                  <c:v>41.649819999999998</c:v>
                </c:pt>
                <c:pt idx="1126">
                  <c:v>41.642629999999997</c:v>
                </c:pt>
                <c:pt idx="1127">
                  <c:v>41.635440000000003</c:v>
                </c:pt>
                <c:pt idx="1128">
                  <c:v>41.628250000000001</c:v>
                </c:pt>
                <c:pt idx="1129">
                  <c:v>41.621049999999997</c:v>
                </c:pt>
                <c:pt idx="1130">
                  <c:v>41.613840000000003</c:v>
                </c:pt>
                <c:pt idx="1131">
                  <c:v>41.606639999999999</c:v>
                </c:pt>
                <c:pt idx="1132">
                  <c:v>41.599429999999998</c:v>
                </c:pt>
                <c:pt idx="1133">
                  <c:v>41.592210000000001</c:v>
                </c:pt>
                <c:pt idx="1134">
                  <c:v>41.584989999999998</c:v>
                </c:pt>
                <c:pt idx="1135">
                  <c:v>41.577759999999998</c:v>
                </c:pt>
                <c:pt idx="1136">
                  <c:v>41.570540000000001</c:v>
                </c:pt>
                <c:pt idx="1137">
                  <c:v>41.563299999999998</c:v>
                </c:pt>
                <c:pt idx="1138">
                  <c:v>41.556069999999998</c:v>
                </c:pt>
                <c:pt idx="1139">
                  <c:v>41.548830000000002</c:v>
                </c:pt>
                <c:pt idx="1140">
                  <c:v>41.541580000000003</c:v>
                </c:pt>
                <c:pt idx="1141">
                  <c:v>41.534329999999997</c:v>
                </c:pt>
                <c:pt idx="1142">
                  <c:v>41.527079999999998</c:v>
                </c:pt>
                <c:pt idx="1143">
                  <c:v>41.519820000000003</c:v>
                </c:pt>
                <c:pt idx="1144">
                  <c:v>41.512560000000001</c:v>
                </c:pt>
                <c:pt idx="1145">
                  <c:v>41.505290000000002</c:v>
                </c:pt>
                <c:pt idx="1146">
                  <c:v>41.498019999999997</c:v>
                </c:pt>
                <c:pt idx="1147">
                  <c:v>41.490749999999998</c:v>
                </c:pt>
                <c:pt idx="1148">
                  <c:v>41.483469999999997</c:v>
                </c:pt>
                <c:pt idx="1149">
                  <c:v>41.476190000000003</c:v>
                </c:pt>
                <c:pt idx="1150">
                  <c:v>41.468899999999998</c:v>
                </c:pt>
                <c:pt idx="1151">
                  <c:v>41.46161</c:v>
                </c:pt>
                <c:pt idx="1152">
                  <c:v>41.454320000000003</c:v>
                </c:pt>
                <c:pt idx="1153">
                  <c:v>41.447020000000002</c:v>
                </c:pt>
                <c:pt idx="1154">
                  <c:v>41.439720000000001</c:v>
                </c:pt>
                <c:pt idx="1155">
                  <c:v>41.432409999999997</c:v>
                </c:pt>
                <c:pt idx="1156">
                  <c:v>41.4251</c:v>
                </c:pt>
                <c:pt idx="1157">
                  <c:v>41.417789999999997</c:v>
                </c:pt>
                <c:pt idx="1158">
                  <c:v>41.410469999999997</c:v>
                </c:pt>
                <c:pt idx="1159">
                  <c:v>41.403149999999997</c:v>
                </c:pt>
                <c:pt idx="1160">
                  <c:v>41.395829999999997</c:v>
                </c:pt>
                <c:pt idx="1161">
                  <c:v>41.388500000000001</c:v>
                </c:pt>
                <c:pt idx="1162">
                  <c:v>41.381160000000001</c:v>
                </c:pt>
                <c:pt idx="1163">
                  <c:v>41.373829999999998</c:v>
                </c:pt>
                <c:pt idx="1164">
                  <c:v>41.366480000000003</c:v>
                </c:pt>
                <c:pt idx="1165">
                  <c:v>41.359139999999996</c:v>
                </c:pt>
                <c:pt idx="1166">
                  <c:v>41.351790000000001</c:v>
                </c:pt>
                <c:pt idx="1167">
                  <c:v>41.344439999999999</c:v>
                </c:pt>
                <c:pt idx="1168">
                  <c:v>41.33708</c:v>
                </c:pt>
                <c:pt idx="1169">
                  <c:v>41.329720000000002</c:v>
                </c:pt>
                <c:pt idx="1170">
                  <c:v>41.322360000000003</c:v>
                </c:pt>
                <c:pt idx="1171">
                  <c:v>41.314990000000002</c:v>
                </c:pt>
                <c:pt idx="1172">
                  <c:v>41.30762</c:v>
                </c:pt>
                <c:pt idx="1173">
                  <c:v>41.300240000000002</c:v>
                </c:pt>
                <c:pt idx="1174">
                  <c:v>41.292870000000001</c:v>
                </c:pt>
                <c:pt idx="1175">
                  <c:v>41.28548</c:v>
                </c:pt>
                <c:pt idx="1176">
                  <c:v>41.278100000000002</c:v>
                </c:pt>
                <c:pt idx="1177">
                  <c:v>41.270710000000001</c:v>
                </c:pt>
                <c:pt idx="1178">
                  <c:v>41.263309999999997</c:v>
                </c:pt>
                <c:pt idx="1179">
                  <c:v>41.255920000000003</c:v>
                </c:pt>
                <c:pt idx="1180">
                  <c:v>41.248510000000003</c:v>
                </c:pt>
                <c:pt idx="1181">
                  <c:v>41.241109999999999</c:v>
                </c:pt>
                <c:pt idx="1182">
                  <c:v>41.233699999999999</c:v>
                </c:pt>
                <c:pt idx="1183">
                  <c:v>41.226289999999999</c:v>
                </c:pt>
                <c:pt idx="1184">
                  <c:v>41.218870000000003</c:v>
                </c:pt>
                <c:pt idx="1185">
                  <c:v>41.211449999999999</c:v>
                </c:pt>
                <c:pt idx="1186">
                  <c:v>41.204030000000003</c:v>
                </c:pt>
                <c:pt idx="1187">
                  <c:v>41.19661</c:v>
                </c:pt>
                <c:pt idx="1188">
                  <c:v>41.18918</c:v>
                </c:pt>
                <c:pt idx="1189">
                  <c:v>41.181739999999998</c:v>
                </c:pt>
                <c:pt idx="1190">
                  <c:v>41.174309999999998</c:v>
                </c:pt>
                <c:pt idx="1191">
                  <c:v>41.16686</c:v>
                </c:pt>
                <c:pt idx="1192">
                  <c:v>41.159419999999997</c:v>
                </c:pt>
                <c:pt idx="1193">
                  <c:v>41.151969999999999</c:v>
                </c:pt>
                <c:pt idx="1194">
                  <c:v>41.14452</c:v>
                </c:pt>
                <c:pt idx="1195">
                  <c:v>41.137070000000001</c:v>
                </c:pt>
                <c:pt idx="1196">
                  <c:v>41.12961</c:v>
                </c:pt>
                <c:pt idx="1197">
                  <c:v>41.122149999999998</c:v>
                </c:pt>
                <c:pt idx="1198">
                  <c:v>41.11468</c:v>
                </c:pt>
                <c:pt idx="1199">
                  <c:v>41.107210000000002</c:v>
                </c:pt>
                <c:pt idx="1200">
                  <c:v>41.099739999999997</c:v>
                </c:pt>
                <c:pt idx="1201">
                  <c:v>41.092269999999999</c:v>
                </c:pt>
                <c:pt idx="1202">
                  <c:v>41.084789999999998</c:v>
                </c:pt>
                <c:pt idx="1203">
                  <c:v>41.077309999999997</c:v>
                </c:pt>
                <c:pt idx="1204">
                  <c:v>41.06982</c:v>
                </c:pt>
                <c:pt idx="1205">
                  <c:v>41.062330000000003</c:v>
                </c:pt>
                <c:pt idx="1206">
                  <c:v>41.054839999999999</c:v>
                </c:pt>
                <c:pt idx="1207">
                  <c:v>41.047339999999998</c:v>
                </c:pt>
                <c:pt idx="1208">
                  <c:v>41.039850000000001</c:v>
                </c:pt>
                <c:pt idx="1209">
                  <c:v>41.032339999999998</c:v>
                </c:pt>
                <c:pt idx="1210">
                  <c:v>41.024839999999998</c:v>
                </c:pt>
                <c:pt idx="1211">
                  <c:v>41.017330000000001</c:v>
                </c:pt>
                <c:pt idx="1212">
                  <c:v>41.009819999999998</c:v>
                </c:pt>
                <c:pt idx="1213">
                  <c:v>41.002299999999998</c:v>
                </c:pt>
                <c:pt idx="1214">
                  <c:v>40.997169999999997</c:v>
                </c:pt>
                <c:pt idx="1215">
                  <c:v>40.99127</c:v>
                </c:pt>
                <c:pt idx="1216">
                  <c:v>40.984569999999998</c:v>
                </c:pt>
                <c:pt idx="1217">
                  <c:v>40.977580000000003</c:v>
                </c:pt>
                <c:pt idx="1218">
                  <c:v>40.97045</c:v>
                </c:pt>
                <c:pt idx="1219">
                  <c:v>40.96322</c:v>
                </c:pt>
                <c:pt idx="1220">
                  <c:v>40.955939999999998</c:v>
                </c:pt>
                <c:pt idx="1221">
                  <c:v>40.948619999999998</c:v>
                </c:pt>
                <c:pt idx="1222">
                  <c:v>40.94126</c:v>
                </c:pt>
                <c:pt idx="1223">
                  <c:v>40.933869999999999</c:v>
                </c:pt>
                <c:pt idx="1224">
                  <c:v>40.926459999999999</c:v>
                </c:pt>
                <c:pt idx="1225">
                  <c:v>40.919029999999999</c:v>
                </c:pt>
                <c:pt idx="1226">
                  <c:v>40.911589999999997</c:v>
                </c:pt>
                <c:pt idx="1227">
                  <c:v>40.904130000000002</c:v>
                </c:pt>
                <c:pt idx="1228">
                  <c:v>40.896659999999997</c:v>
                </c:pt>
                <c:pt idx="1229">
                  <c:v>40.88917</c:v>
                </c:pt>
                <c:pt idx="1230">
                  <c:v>40.881680000000003</c:v>
                </c:pt>
                <c:pt idx="1231">
                  <c:v>40.874180000000003</c:v>
                </c:pt>
                <c:pt idx="1232">
                  <c:v>40.866660000000003</c:v>
                </c:pt>
                <c:pt idx="1233">
                  <c:v>40.85915</c:v>
                </c:pt>
                <c:pt idx="1234">
                  <c:v>40.851619999999997</c:v>
                </c:pt>
                <c:pt idx="1235">
                  <c:v>40.844090000000001</c:v>
                </c:pt>
                <c:pt idx="1236">
                  <c:v>40.836539999999999</c:v>
                </c:pt>
                <c:pt idx="1237">
                  <c:v>40.829000000000001</c:v>
                </c:pt>
                <c:pt idx="1238">
                  <c:v>40.821449999999999</c:v>
                </c:pt>
                <c:pt idx="1239">
                  <c:v>40.813890000000001</c:v>
                </c:pt>
                <c:pt idx="1240">
                  <c:v>40.806319999999999</c:v>
                </c:pt>
                <c:pt idx="1241">
                  <c:v>40.798749999999998</c:v>
                </c:pt>
                <c:pt idx="1242">
                  <c:v>40.791179999999997</c:v>
                </c:pt>
                <c:pt idx="1243">
                  <c:v>40.7836</c:v>
                </c:pt>
                <c:pt idx="1244">
                  <c:v>40.776020000000003</c:v>
                </c:pt>
                <c:pt idx="1245">
                  <c:v>40.768430000000002</c:v>
                </c:pt>
                <c:pt idx="1246">
                  <c:v>40.760840000000002</c:v>
                </c:pt>
                <c:pt idx="1247">
                  <c:v>40.753239999999998</c:v>
                </c:pt>
                <c:pt idx="1248">
                  <c:v>40.745640000000002</c:v>
                </c:pt>
                <c:pt idx="1249">
                  <c:v>40.738030000000002</c:v>
                </c:pt>
                <c:pt idx="1250">
                  <c:v>40.730420000000002</c:v>
                </c:pt>
                <c:pt idx="1251">
                  <c:v>40.722810000000003</c:v>
                </c:pt>
                <c:pt idx="1252">
                  <c:v>40.71519</c:v>
                </c:pt>
                <c:pt idx="1253">
                  <c:v>40.707569999999997</c:v>
                </c:pt>
                <c:pt idx="1254">
                  <c:v>40.699950000000001</c:v>
                </c:pt>
                <c:pt idx="1255">
                  <c:v>40.692320000000002</c:v>
                </c:pt>
                <c:pt idx="1256">
                  <c:v>40.68468</c:v>
                </c:pt>
                <c:pt idx="1257">
                  <c:v>40.677050000000001</c:v>
                </c:pt>
                <c:pt idx="1258">
                  <c:v>40.669409999999999</c:v>
                </c:pt>
                <c:pt idx="1259">
                  <c:v>40.661769999999997</c:v>
                </c:pt>
                <c:pt idx="1260">
                  <c:v>40.654119999999999</c:v>
                </c:pt>
                <c:pt idx="1261">
                  <c:v>40.646470000000001</c:v>
                </c:pt>
                <c:pt idx="1262">
                  <c:v>40.638820000000003</c:v>
                </c:pt>
                <c:pt idx="1263">
                  <c:v>40.631160000000001</c:v>
                </c:pt>
                <c:pt idx="1264">
                  <c:v>40.6235</c:v>
                </c:pt>
                <c:pt idx="1265">
                  <c:v>40.615839999999999</c:v>
                </c:pt>
                <c:pt idx="1266">
                  <c:v>40.608170000000001</c:v>
                </c:pt>
                <c:pt idx="1267">
                  <c:v>40.600499999999997</c:v>
                </c:pt>
                <c:pt idx="1268">
                  <c:v>40.592829999999999</c:v>
                </c:pt>
                <c:pt idx="1269">
                  <c:v>40.585149999999999</c:v>
                </c:pt>
                <c:pt idx="1270">
                  <c:v>40.577480000000001</c:v>
                </c:pt>
                <c:pt idx="1271">
                  <c:v>40.569789999999998</c:v>
                </c:pt>
                <c:pt idx="1272">
                  <c:v>40.562109999999997</c:v>
                </c:pt>
                <c:pt idx="1273">
                  <c:v>40.55442</c:v>
                </c:pt>
                <c:pt idx="1274">
                  <c:v>40.546729999999997</c:v>
                </c:pt>
                <c:pt idx="1275">
                  <c:v>40.53904</c:v>
                </c:pt>
                <c:pt idx="1276">
                  <c:v>40.53134</c:v>
                </c:pt>
                <c:pt idx="1277">
                  <c:v>40.52364</c:v>
                </c:pt>
                <c:pt idx="1278">
                  <c:v>40.515940000000001</c:v>
                </c:pt>
                <c:pt idx="1279">
                  <c:v>40.508240000000001</c:v>
                </c:pt>
                <c:pt idx="1280">
                  <c:v>40.500529999999998</c:v>
                </c:pt>
                <c:pt idx="1281">
                  <c:v>40.492820000000002</c:v>
                </c:pt>
                <c:pt idx="1282">
                  <c:v>40.485100000000003</c:v>
                </c:pt>
                <c:pt idx="1283">
                  <c:v>40.47739</c:v>
                </c:pt>
                <c:pt idx="1284">
                  <c:v>40.469670000000001</c:v>
                </c:pt>
                <c:pt idx="1285">
                  <c:v>40.461950000000002</c:v>
                </c:pt>
                <c:pt idx="1286">
                  <c:v>40.454219999999999</c:v>
                </c:pt>
                <c:pt idx="1287">
                  <c:v>40.4465</c:v>
                </c:pt>
                <c:pt idx="1288">
                  <c:v>40.438769999999998</c:v>
                </c:pt>
                <c:pt idx="1289">
                  <c:v>40.43103</c:v>
                </c:pt>
                <c:pt idx="1290">
                  <c:v>40.423299999999998</c:v>
                </c:pt>
                <c:pt idx="1291">
                  <c:v>40.415559999999999</c:v>
                </c:pt>
                <c:pt idx="1292">
                  <c:v>40.407820000000001</c:v>
                </c:pt>
                <c:pt idx="1293">
                  <c:v>40.400080000000003</c:v>
                </c:pt>
                <c:pt idx="1294">
                  <c:v>40.392330000000001</c:v>
                </c:pt>
                <c:pt idx="1295">
                  <c:v>40.38458</c:v>
                </c:pt>
                <c:pt idx="1296">
                  <c:v>40.376829999999998</c:v>
                </c:pt>
                <c:pt idx="1297">
                  <c:v>40.369079999999997</c:v>
                </c:pt>
                <c:pt idx="1298">
                  <c:v>40.361330000000002</c:v>
                </c:pt>
                <c:pt idx="1299">
                  <c:v>40.353569999999998</c:v>
                </c:pt>
                <c:pt idx="1300">
                  <c:v>40.34581</c:v>
                </c:pt>
                <c:pt idx="1301">
                  <c:v>40.338039999999999</c:v>
                </c:pt>
                <c:pt idx="1302">
                  <c:v>40.330280000000002</c:v>
                </c:pt>
                <c:pt idx="1303">
                  <c:v>40.322510000000001</c:v>
                </c:pt>
                <c:pt idx="1304">
                  <c:v>40.31474</c:v>
                </c:pt>
                <c:pt idx="1305">
                  <c:v>40.30697</c:v>
                </c:pt>
                <c:pt idx="1306">
                  <c:v>40.299190000000003</c:v>
                </c:pt>
                <c:pt idx="1307">
                  <c:v>40.291420000000002</c:v>
                </c:pt>
                <c:pt idx="1308">
                  <c:v>40.283639999999998</c:v>
                </c:pt>
                <c:pt idx="1309">
                  <c:v>40.275849999999998</c:v>
                </c:pt>
                <c:pt idx="1310">
                  <c:v>40.268070000000002</c:v>
                </c:pt>
                <c:pt idx="1311">
                  <c:v>40.260280000000002</c:v>
                </c:pt>
                <c:pt idx="1312">
                  <c:v>40.252490000000002</c:v>
                </c:pt>
                <c:pt idx="1313">
                  <c:v>40.244700000000002</c:v>
                </c:pt>
                <c:pt idx="1314">
                  <c:v>40.236910000000002</c:v>
                </c:pt>
                <c:pt idx="1315">
                  <c:v>40.229109999999999</c:v>
                </c:pt>
                <c:pt idx="1316">
                  <c:v>40.221310000000003</c:v>
                </c:pt>
                <c:pt idx="1317">
                  <c:v>40.213509999999999</c:v>
                </c:pt>
                <c:pt idx="1318">
                  <c:v>40.205710000000003</c:v>
                </c:pt>
                <c:pt idx="1319">
                  <c:v>40.19791</c:v>
                </c:pt>
                <c:pt idx="1320">
                  <c:v>40.190100000000001</c:v>
                </c:pt>
                <c:pt idx="1321">
                  <c:v>40.182290000000002</c:v>
                </c:pt>
                <c:pt idx="1322">
                  <c:v>40.174480000000003</c:v>
                </c:pt>
                <c:pt idx="1323">
                  <c:v>40.16666</c:v>
                </c:pt>
                <c:pt idx="1324">
                  <c:v>40.158850000000001</c:v>
                </c:pt>
                <c:pt idx="1325">
                  <c:v>40.151029999999999</c:v>
                </c:pt>
                <c:pt idx="1326">
                  <c:v>40.143210000000003</c:v>
                </c:pt>
                <c:pt idx="1327">
                  <c:v>40.135379999999998</c:v>
                </c:pt>
                <c:pt idx="1328">
                  <c:v>40.127560000000003</c:v>
                </c:pt>
                <c:pt idx="1329">
                  <c:v>40.119729999999997</c:v>
                </c:pt>
                <c:pt idx="1330">
                  <c:v>40.111899999999999</c:v>
                </c:pt>
                <c:pt idx="1331">
                  <c:v>40.10407</c:v>
                </c:pt>
                <c:pt idx="1332">
                  <c:v>40.096240000000002</c:v>
                </c:pt>
                <c:pt idx="1333">
                  <c:v>40.0884</c:v>
                </c:pt>
                <c:pt idx="1334">
                  <c:v>40.080570000000002</c:v>
                </c:pt>
                <c:pt idx="1335">
                  <c:v>40.07273</c:v>
                </c:pt>
                <c:pt idx="1336">
                  <c:v>40.064889999999998</c:v>
                </c:pt>
                <c:pt idx="1337">
                  <c:v>40.057040000000001</c:v>
                </c:pt>
                <c:pt idx="1338">
                  <c:v>40.049199999999999</c:v>
                </c:pt>
                <c:pt idx="1339">
                  <c:v>40.041350000000001</c:v>
                </c:pt>
                <c:pt idx="1340">
                  <c:v>40.033499999999997</c:v>
                </c:pt>
                <c:pt idx="1341">
                  <c:v>40.025649999999999</c:v>
                </c:pt>
                <c:pt idx="1342">
                  <c:v>40.017800000000001</c:v>
                </c:pt>
                <c:pt idx="1343">
                  <c:v>40.00994</c:v>
                </c:pt>
                <c:pt idx="1344">
                  <c:v>40.002079999999999</c:v>
                </c:pt>
                <c:pt idx="1345">
                  <c:v>39.994219999999999</c:v>
                </c:pt>
                <c:pt idx="1346">
                  <c:v>39.986359999999998</c:v>
                </c:pt>
                <c:pt idx="1347">
                  <c:v>39.978499999999997</c:v>
                </c:pt>
                <c:pt idx="1348">
                  <c:v>39.97063</c:v>
                </c:pt>
                <c:pt idx="1349">
                  <c:v>39.962769999999999</c:v>
                </c:pt>
                <c:pt idx="1350">
                  <c:v>39.954900000000002</c:v>
                </c:pt>
                <c:pt idx="1351">
                  <c:v>39.947029999999998</c:v>
                </c:pt>
                <c:pt idx="1352">
                  <c:v>39.939149999999998</c:v>
                </c:pt>
                <c:pt idx="1353">
                  <c:v>39.931280000000001</c:v>
                </c:pt>
                <c:pt idx="1354">
                  <c:v>39.923400000000001</c:v>
                </c:pt>
                <c:pt idx="1355">
                  <c:v>39.915520000000001</c:v>
                </c:pt>
                <c:pt idx="1356">
                  <c:v>39.907640000000001</c:v>
                </c:pt>
                <c:pt idx="1357">
                  <c:v>39.899760000000001</c:v>
                </c:pt>
                <c:pt idx="1358">
                  <c:v>39.89188</c:v>
                </c:pt>
                <c:pt idx="1359">
                  <c:v>39.883989999999997</c:v>
                </c:pt>
                <c:pt idx="1360">
                  <c:v>39.876100000000001</c:v>
                </c:pt>
                <c:pt idx="1361">
                  <c:v>39.868209999999998</c:v>
                </c:pt>
                <c:pt idx="1362">
                  <c:v>39.860320000000002</c:v>
                </c:pt>
                <c:pt idx="1363">
                  <c:v>39.852429999999998</c:v>
                </c:pt>
                <c:pt idx="1364">
                  <c:v>39.844529999999999</c:v>
                </c:pt>
                <c:pt idx="1365">
                  <c:v>39.836640000000003</c:v>
                </c:pt>
                <c:pt idx="1366">
                  <c:v>39.828740000000003</c:v>
                </c:pt>
                <c:pt idx="1367">
                  <c:v>39.820839999999997</c:v>
                </c:pt>
                <c:pt idx="1368">
                  <c:v>39.812939999999998</c:v>
                </c:pt>
                <c:pt idx="1369">
                  <c:v>39.805030000000002</c:v>
                </c:pt>
                <c:pt idx="1370">
                  <c:v>39.797130000000003</c:v>
                </c:pt>
                <c:pt idx="1371">
                  <c:v>39.78922</c:v>
                </c:pt>
                <c:pt idx="1372">
                  <c:v>39.781309999999998</c:v>
                </c:pt>
                <c:pt idx="1373">
                  <c:v>39.773400000000002</c:v>
                </c:pt>
                <c:pt idx="1374">
                  <c:v>39.76549</c:v>
                </c:pt>
                <c:pt idx="1375">
                  <c:v>39.757570000000001</c:v>
                </c:pt>
                <c:pt idx="1376">
                  <c:v>39.749659999999999</c:v>
                </c:pt>
                <c:pt idx="1377">
                  <c:v>39.74174</c:v>
                </c:pt>
                <c:pt idx="1378">
                  <c:v>39.733820000000001</c:v>
                </c:pt>
                <c:pt idx="1379">
                  <c:v>39.725900000000003</c:v>
                </c:pt>
                <c:pt idx="1380">
                  <c:v>39.717979999999997</c:v>
                </c:pt>
                <c:pt idx="1381">
                  <c:v>39.710059999999999</c:v>
                </c:pt>
                <c:pt idx="1382">
                  <c:v>39.702129999999997</c:v>
                </c:pt>
                <c:pt idx="1383">
                  <c:v>39.694200000000002</c:v>
                </c:pt>
                <c:pt idx="1384">
                  <c:v>39.686279999999996</c:v>
                </c:pt>
                <c:pt idx="1385">
                  <c:v>39.678350000000002</c:v>
                </c:pt>
                <c:pt idx="1386">
                  <c:v>39.670409999999997</c:v>
                </c:pt>
                <c:pt idx="1387">
                  <c:v>39.662480000000002</c:v>
                </c:pt>
                <c:pt idx="1388">
                  <c:v>39.65455</c:v>
                </c:pt>
                <c:pt idx="1389">
                  <c:v>39.646610000000003</c:v>
                </c:pt>
                <c:pt idx="1390">
                  <c:v>39.638669999999998</c:v>
                </c:pt>
                <c:pt idx="1391">
                  <c:v>39.63073</c:v>
                </c:pt>
                <c:pt idx="1392">
                  <c:v>39.622790000000002</c:v>
                </c:pt>
                <c:pt idx="1393">
                  <c:v>39.614849999999997</c:v>
                </c:pt>
                <c:pt idx="1394">
                  <c:v>39.606900000000003</c:v>
                </c:pt>
                <c:pt idx="1395">
                  <c:v>39.598959999999998</c:v>
                </c:pt>
                <c:pt idx="1396">
                  <c:v>39.591009999999997</c:v>
                </c:pt>
                <c:pt idx="1397">
                  <c:v>39.583060000000003</c:v>
                </c:pt>
                <c:pt idx="1398">
                  <c:v>39.575110000000002</c:v>
                </c:pt>
                <c:pt idx="1399">
                  <c:v>39.567160000000001</c:v>
                </c:pt>
                <c:pt idx="1400">
                  <c:v>39.55921</c:v>
                </c:pt>
                <c:pt idx="1401">
                  <c:v>39.551250000000003</c:v>
                </c:pt>
                <c:pt idx="1402">
                  <c:v>39.543300000000002</c:v>
                </c:pt>
                <c:pt idx="1403">
                  <c:v>39.535339999999998</c:v>
                </c:pt>
                <c:pt idx="1404">
                  <c:v>39.527380000000001</c:v>
                </c:pt>
                <c:pt idx="1405">
                  <c:v>39.519419999999997</c:v>
                </c:pt>
                <c:pt idx="1406">
                  <c:v>39.51146</c:v>
                </c:pt>
                <c:pt idx="1407">
                  <c:v>39.503500000000003</c:v>
                </c:pt>
                <c:pt idx="1408">
                  <c:v>39.495530000000002</c:v>
                </c:pt>
                <c:pt idx="1409">
                  <c:v>39.487569999999998</c:v>
                </c:pt>
                <c:pt idx="1410">
                  <c:v>39.479599999999998</c:v>
                </c:pt>
                <c:pt idx="1411">
                  <c:v>39.471629999999998</c:v>
                </c:pt>
                <c:pt idx="1412">
                  <c:v>39.463659999999997</c:v>
                </c:pt>
                <c:pt idx="1413">
                  <c:v>39.455689999999997</c:v>
                </c:pt>
                <c:pt idx="1414">
                  <c:v>39.447719999999997</c:v>
                </c:pt>
                <c:pt idx="1415">
                  <c:v>39.43974</c:v>
                </c:pt>
                <c:pt idx="1416">
                  <c:v>39.43177</c:v>
                </c:pt>
                <c:pt idx="1417">
                  <c:v>39.423789999999997</c:v>
                </c:pt>
                <c:pt idx="1418">
                  <c:v>39.41581</c:v>
                </c:pt>
                <c:pt idx="1419">
                  <c:v>39.40784</c:v>
                </c:pt>
                <c:pt idx="1420">
                  <c:v>39.399850000000001</c:v>
                </c:pt>
                <c:pt idx="1421">
                  <c:v>39.391869999999997</c:v>
                </c:pt>
                <c:pt idx="1422">
                  <c:v>39.383890000000001</c:v>
                </c:pt>
                <c:pt idx="1423">
                  <c:v>39.375909999999998</c:v>
                </c:pt>
                <c:pt idx="1424">
                  <c:v>39.367919999999998</c:v>
                </c:pt>
                <c:pt idx="1425">
                  <c:v>39.359929999999999</c:v>
                </c:pt>
                <c:pt idx="1426">
                  <c:v>39.351950000000002</c:v>
                </c:pt>
                <c:pt idx="1427">
                  <c:v>39.343960000000003</c:v>
                </c:pt>
                <c:pt idx="1428">
                  <c:v>39.335970000000003</c:v>
                </c:pt>
                <c:pt idx="1429">
                  <c:v>39.327970000000001</c:v>
                </c:pt>
                <c:pt idx="1430">
                  <c:v>39.319980000000001</c:v>
                </c:pt>
                <c:pt idx="1431">
                  <c:v>39.311990000000002</c:v>
                </c:pt>
                <c:pt idx="1432">
                  <c:v>39.303989999999999</c:v>
                </c:pt>
                <c:pt idx="1433">
                  <c:v>39.295990000000003</c:v>
                </c:pt>
                <c:pt idx="1434">
                  <c:v>39.287999999999997</c:v>
                </c:pt>
                <c:pt idx="1435">
                  <c:v>39.28</c:v>
                </c:pt>
                <c:pt idx="1436">
                  <c:v>39.271999999999998</c:v>
                </c:pt>
                <c:pt idx="1437">
                  <c:v>39.264000000000003</c:v>
                </c:pt>
                <c:pt idx="1438">
                  <c:v>39.255989999999997</c:v>
                </c:pt>
                <c:pt idx="1439">
                  <c:v>39.247990000000001</c:v>
                </c:pt>
                <c:pt idx="1440">
                  <c:v>39.239989999999999</c:v>
                </c:pt>
                <c:pt idx="1441">
                  <c:v>39.23198</c:v>
                </c:pt>
                <c:pt idx="1442">
                  <c:v>39.223970000000001</c:v>
                </c:pt>
                <c:pt idx="1443">
                  <c:v>39.215969999999999</c:v>
                </c:pt>
                <c:pt idx="1444">
                  <c:v>39.20796</c:v>
                </c:pt>
                <c:pt idx="1445">
                  <c:v>39.199950000000001</c:v>
                </c:pt>
                <c:pt idx="1446">
                  <c:v>39.191940000000002</c:v>
                </c:pt>
                <c:pt idx="1447">
                  <c:v>39.183920000000001</c:v>
                </c:pt>
                <c:pt idx="1448">
                  <c:v>39.175910000000002</c:v>
                </c:pt>
                <c:pt idx="1449">
                  <c:v>39.16789</c:v>
                </c:pt>
                <c:pt idx="1450">
                  <c:v>39.159880000000001</c:v>
                </c:pt>
                <c:pt idx="1451">
                  <c:v>39.151859999999999</c:v>
                </c:pt>
                <c:pt idx="1452">
                  <c:v>39.143839999999997</c:v>
                </c:pt>
                <c:pt idx="1453">
                  <c:v>39.135829999999999</c:v>
                </c:pt>
                <c:pt idx="1454">
                  <c:v>39.127809999999997</c:v>
                </c:pt>
                <c:pt idx="1455">
                  <c:v>39.119790000000002</c:v>
                </c:pt>
                <c:pt idx="1456">
                  <c:v>39.111759999999997</c:v>
                </c:pt>
                <c:pt idx="1457">
                  <c:v>39.103740000000002</c:v>
                </c:pt>
                <c:pt idx="1458">
                  <c:v>39.09572</c:v>
                </c:pt>
                <c:pt idx="1459">
                  <c:v>39.087690000000002</c:v>
                </c:pt>
                <c:pt idx="1460">
                  <c:v>39.07967</c:v>
                </c:pt>
                <c:pt idx="1461">
                  <c:v>39.071640000000002</c:v>
                </c:pt>
                <c:pt idx="1462">
                  <c:v>39.063609999999997</c:v>
                </c:pt>
                <c:pt idx="1463">
                  <c:v>39.055579999999999</c:v>
                </c:pt>
                <c:pt idx="1464">
                  <c:v>39.047550000000001</c:v>
                </c:pt>
                <c:pt idx="1465">
                  <c:v>39.039520000000003</c:v>
                </c:pt>
                <c:pt idx="1466">
                  <c:v>39.031489999999998</c:v>
                </c:pt>
                <c:pt idx="1467">
                  <c:v>39.02346</c:v>
                </c:pt>
                <c:pt idx="1468">
                  <c:v>39.015430000000002</c:v>
                </c:pt>
                <c:pt idx="1469">
                  <c:v>39.007390000000001</c:v>
                </c:pt>
                <c:pt idx="1470">
                  <c:v>38.999360000000003</c:v>
                </c:pt>
                <c:pt idx="1471">
                  <c:v>38.991320000000002</c:v>
                </c:pt>
                <c:pt idx="1472">
                  <c:v>38.983280000000001</c:v>
                </c:pt>
                <c:pt idx="1473">
                  <c:v>38.975250000000003</c:v>
                </c:pt>
                <c:pt idx="1474">
                  <c:v>38.967210000000001</c:v>
                </c:pt>
                <c:pt idx="1475">
                  <c:v>38.95917</c:v>
                </c:pt>
                <c:pt idx="1476">
                  <c:v>38.951129999999999</c:v>
                </c:pt>
                <c:pt idx="1477">
                  <c:v>38.943089999999998</c:v>
                </c:pt>
                <c:pt idx="1478">
                  <c:v>38.935040000000001</c:v>
                </c:pt>
                <c:pt idx="1479">
                  <c:v>38.927</c:v>
                </c:pt>
                <c:pt idx="1480">
                  <c:v>38.918959999999998</c:v>
                </c:pt>
                <c:pt idx="1481">
                  <c:v>38.910910000000001</c:v>
                </c:pt>
                <c:pt idx="1482">
                  <c:v>38.90287</c:v>
                </c:pt>
                <c:pt idx="1483">
                  <c:v>38.894820000000003</c:v>
                </c:pt>
                <c:pt idx="1484">
                  <c:v>38.886769999999999</c:v>
                </c:pt>
                <c:pt idx="1485">
                  <c:v>38.878729999999997</c:v>
                </c:pt>
                <c:pt idx="1486">
                  <c:v>38.87068</c:v>
                </c:pt>
                <c:pt idx="1487">
                  <c:v>38.862630000000003</c:v>
                </c:pt>
                <c:pt idx="1488">
                  <c:v>38.854579999999999</c:v>
                </c:pt>
                <c:pt idx="1489">
                  <c:v>38.846530000000001</c:v>
                </c:pt>
                <c:pt idx="1490">
                  <c:v>38.838479999999997</c:v>
                </c:pt>
                <c:pt idx="1491">
                  <c:v>38.830419999999997</c:v>
                </c:pt>
                <c:pt idx="1492">
                  <c:v>38.822369999999999</c:v>
                </c:pt>
                <c:pt idx="1493">
                  <c:v>38.814320000000002</c:v>
                </c:pt>
                <c:pt idx="1494">
                  <c:v>38.806260000000002</c:v>
                </c:pt>
                <c:pt idx="1495">
                  <c:v>38.798209999999997</c:v>
                </c:pt>
                <c:pt idx="1496">
                  <c:v>38.790149999999997</c:v>
                </c:pt>
                <c:pt idx="1497">
                  <c:v>38.782089999999997</c:v>
                </c:pt>
                <c:pt idx="1498">
                  <c:v>38.774039999999999</c:v>
                </c:pt>
                <c:pt idx="1499">
                  <c:v>38.765979999999999</c:v>
                </c:pt>
                <c:pt idx="1500">
                  <c:v>38.757919999999999</c:v>
                </c:pt>
                <c:pt idx="1501">
                  <c:v>38.749859999999998</c:v>
                </c:pt>
                <c:pt idx="1502">
                  <c:v>38.741799999999998</c:v>
                </c:pt>
                <c:pt idx="1503">
                  <c:v>38.733739999999997</c:v>
                </c:pt>
                <c:pt idx="1504">
                  <c:v>38.725679999999997</c:v>
                </c:pt>
                <c:pt idx="1505">
                  <c:v>38.717610000000001</c:v>
                </c:pt>
                <c:pt idx="1506">
                  <c:v>38.70955</c:v>
                </c:pt>
                <c:pt idx="1507">
                  <c:v>38.70149</c:v>
                </c:pt>
                <c:pt idx="1508">
                  <c:v>38.693420000000003</c:v>
                </c:pt>
                <c:pt idx="1509">
                  <c:v>38.685360000000003</c:v>
                </c:pt>
                <c:pt idx="1510">
                  <c:v>38.677289999999999</c:v>
                </c:pt>
                <c:pt idx="1511">
                  <c:v>38.669229999999999</c:v>
                </c:pt>
                <c:pt idx="1512">
                  <c:v>38.661160000000002</c:v>
                </c:pt>
                <c:pt idx="1513">
                  <c:v>38.653089999999999</c:v>
                </c:pt>
                <c:pt idx="1514">
                  <c:v>38.645029999999998</c:v>
                </c:pt>
                <c:pt idx="1515">
                  <c:v>38.636960000000002</c:v>
                </c:pt>
                <c:pt idx="1516">
                  <c:v>38.628889999999998</c:v>
                </c:pt>
                <c:pt idx="1517">
                  <c:v>38.620820000000002</c:v>
                </c:pt>
                <c:pt idx="1518">
                  <c:v>38.612749999999998</c:v>
                </c:pt>
                <c:pt idx="1519">
                  <c:v>38.604680000000002</c:v>
                </c:pt>
                <c:pt idx="1520">
                  <c:v>38.596609999999998</c:v>
                </c:pt>
                <c:pt idx="1521">
                  <c:v>38.588540000000002</c:v>
                </c:pt>
                <c:pt idx="1522">
                  <c:v>38.580460000000002</c:v>
                </c:pt>
                <c:pt idx="1523">
                  <c:v>38.572389999999999</c:v>
                </c:pt>
                <c:pt idx="1524">
                  <c:v>38.564320000000002</c:v>
                </c:pt>
                <c:pt idx="1525">
                  <c:v>38.556240000000003</c:v>
                </c:pt>
                <c:pt idx="1526">
                  <c:v>38.548169999999999</c:v>
                </c:pt>
                <c:pt idx="1527">
                  <c:v>38.540089999999999</c:v>
                </c:pt>
                <c:pt idx="1528">
                  <c:v>38.532020000000003</c:v>
                </c:pt>
                <c:pt idx="1529">
                  <c:v>38.523940000000003</c:v>
                </c:pt>
                <c:pt idx="1530">
                  <c:v>38.51587</c:v>
                </c:pt>
                <c:pt idx="1531">
                  <c:v>38.50779</c:v>
                </c:pt>
                <c:pt idx="1532">
                  <c:v>38.49971</c:v>
                </c:pt>
                <c:pt idx="1533">
                  <c:v>38.491630000000001</c:v>
                </c:pt>
                <c:pt idx="1534">
                  <c:v>38.483559999999997</c:v>
                </c:pt>
                <c:pt idx="1535">
                  <c:v>38.475479999999997</c:v>
                </c:pt>
                <c:pt idx="1536">
                  <c:v>38.467399999999998</c:v>
                </c:pt>
                <c:pt idx="1537">
                  <c:v>38.459319999999998</c:v>
                </c:pt>
                <c:pt idx="1538">
                  <c:v>38.451239999999999</c:v>
                </c:pt>
                <c:pt idx="1539">
                  <c:v>38.443159999999999</c:v>
                </c:pt>
                <c:pt idx="1540">
                  <c:v>38.435079999999999</c:v>
                </c:pt>
                <c:pt idx="1541">
                  <c:v>38.427</c:v>
                </c:pt>
                <c:pt idx="1542">
                  <c:v>38.418909999999997</c:v>
                </c:pt>
                <c:pt idx="1543">
                  <c:v>38.410829999999997</c:v>
                </c:pt>
                <c:pt idx="1544">
                  <c:v>38.402749999999997</c:v>
                </c:pt>
                <c:pt idx="1545">
                  <c:v>38.394669999999998</c:v>
                </c:pt>
                <c:pt idx="1546">
                  <c:v>38.386580000000002</c:v>
                </c:pt>
                <c:pt idx="1547">
                  <c:v>38.378500000000003</c:v>
                </c:pt>
                <c:pt idx="1548">
                  <c:v>38.370420000000003</c:v>
                </c:pt>
                <c:pt idx="1549">
                  <c:v>38.36233</c:v>
                </c:pt>
                <c:pt idx="1550">
                  <c:v>38.35425</c:v>
                </c:pt>
                <c:pt idx="1551">
                  <c:v>38.346159999999998</c:v>
                </c:pt>
                <c:pt idx="1552">
                  <c:v>38.338079999999998</c:v>
                </c:pt>
                <c:pt idx="1553">
                  <c:v>38.329990000000002</c:v>
                </c:pt>
                <c:pt idx="1554">
                  <c:v>38.321910000000003</c:v>
                </c:pt>
                <c:pt idx="1555">
                  <c:v>38.31382</c:v>
                </c:pt>
                <c:pt idx="1556">
                  <c:v>38.305729999999997</c:v>
                </c:pt>
                <c:pt idx="1557">
                  <c:v>38.297649999999997</c:v>
                </c:pt>
                <c:pt idx="1558">
                  <c:v>38.289560000000002</c:v>
                </c:pt>
                <c:pt idx="1559">
                  <c:v>38.281469999999999</c:v>
                </c:pt>
                <c:pt idx="1560">
                  <c:v>38.273380000000003</c:v>
                </c:pt>
                <c:pt idx="1561">
                  <c:v>38.265300000000003</c:v>
                </c:pt>
                <c:pt idx="1562">
                  <c:v>38.257210000000001</c:v>
                </c:pt>
                <c:pt idx="1563">
                  <c:v>38.249119999999998</c:v>
                </c:pt>
                <c:pt idx="1564">
                  <c:v>38.241030000000002</c:v>
                </c:pt>
                <c:pt idx="1565">
                  <c:v>38.232939999999999</c:v>
                </c:pt>
                <c:pt idx="1566">
                  <c:v>38.224850000000004</c:v>
                </c:pt>
                <c:pt idx="1567">
                  <c:v>38.216760000000001</c:v>
                </c:pt>
                <c:pt idx="1568">
                  <c:v>38.208669999999998</c:v>
                </c:pt>
                <c:pt idx="1569">
                  <c:v>38.200580000000002</c:v>
                </c:pt>
                <c:pt idx="1570">
                  <c:v>38.192489999999999</c:v>
                </c:pt>
                <c:pt idx="1571">
                  <c:v>38.184399999999997</c:v>
                </c:pt>
                <c:pt idx="1572">
                  <c:v>38.176310000000001</c:v>
                </c:pt>
                <c:pt idx="1573">
                  <c:v>38.168219999999998</c:v>
                </c:pt>
                <c:pt idx="1574">
                  <c:v>38.160130000000002</c:v>
                </c:pt>
                <c:pt idx="1575">
                  <c:v>38.15204</c:v>
                </c:pt>
                <c:pt idx="1576">
                  <c:v>38.143940000000001</c:v>
                </c:pt>
                <c:pt idx="1577">
                  <c:v>38.135849999999998</c:v>
                </c:pt>
                <c:pt idx="1578">
                  <c:v>38.127760000000002</c:v>
                </c:pt>
                <c:pt idx="1579">
                  <c:v>38.119669999999999</c:v>
                </c:pt>
                <c:pt idx="1580">
                  <c:v>38.111579999999996</c:v>
                </c:pt>
                <c:pt idx="1581">
                  <c:v>38.103479999999998</c:v>
                </c:pt>
                <c:pt idx="1582">
                  <c:v>38.095390000000002</c:v>
                </c:pt>
                <c:pt idx="1583">
                  <c:v>38.087299999999999</c:v>
                </c:pt>
                <c:pt idx="1584">
                  <c:v>38.079210000000003</c:v>
                </c:pt>
                <c:pt idx="1585">
                  <c:v>38.071109999999997</c:v>
                </c:pt>
                <c:pt idx="1586">
                  <c:v>38.063020000000002</c:v>
                </c:pt>
                <c:pt idx="1587">
                  <c:v>38.054929999999999</c:v>
                </c:pt>
                <c:pt idx="1588">
                  <c:v>38.04683</c:v>
                </c:pt>
                <c:pt idx="1589">
                  <c:v>38.038739999999997</c:v>
                </c:pt>
                <c:pt idx="1590">
                  <c:v>38.030650000000001</c:v>
                </c:pt>
                <c:pt idx="1591">
                  <c:v>38.022550000000003</c:v>
                </c:pt>
                <c:pt idx="1592">
                  <c:v>38.01446</c:v>
                </c:pt>
                <c:pt idx="1593">
                  <c:v>38.006360000000001</c:v>
                </c:pt>
                <c:pt idx="1594">
                  <c:v>37.998269999999998</c:v>
                </c:pt>
                <c:pt idx="1595">
                  <c:v>37.990180000000002</c:v>
                </c:pt>
                <c:pt idx="1596">
                  <c:v>37.982080000000003</c:v>
                </c:pt>
                <c:pt idx="1597">
                  <c:v>37.973990000000001</c:v>
                </c:pt>
                <c:pt idx="1598">
                  <c:v>37.965890000000002</c:v>
                </c:pt>
                <c:pt idx="1599">
                  <c:v>37.957799999999999</c:v>
                </c:pt>
                <c:pt idx="1600">
                  <c:v>37.949710000000003</c:v>
                </c:pt>
                <c:pt idx="1601">
                  <c:v>37.941609999999997</c:v>
                </c:pt>
                <c:pt idx="1602">
                  <c:v>37.933520000000001</c:v>
                </c:pt>
                <c:pt idx="1603">
                  <c:v>37.925420000000003</c:v>
                </c:pt>
                <c:pt idx="1604">
                  <c:v>37.91733</c:v>
                </c:pt>
                <c:pt idx="1605">
                  <c:v>37.909230000000001</c:v>
                </c:pt>
                <c:pt idx="1606">
                  <c:v>37.901139999999998</c:v>
                </c:pt>
                <c:pt idx="1607">
                  <c:v>37.893039999999999</c:v>
                </c:pt>
                <c:pt idx="1608">
                  <c:v>37.884950000000003</c:v>
                </c:pt>
                <c:pt idx="1609">
                  <c:v>37.876860000000001</c:v>
                </c:pt>
                <c:pt idx="1610">
                  <c:v>37.868760000000002</c:v>
                </c:pt>
                <c:pt idx="1611">
                  <c:v>37.860669999999999</c:v>
                </c:pt>
                <c:pt idx="1612">
                  <c:v>37.85257</c:v>
                </c:pt>
                <c:pt idx="1613">
                  <c:v>37.844479999999997</c:v>
                </c:pt>
                <c:pt idx="1614">
                  <c:v>37.836379999999998</c:v>
                </c:pt>
                <c:pt idx="1615">
                  <c:v>37.828290000000003</c:v>
                </c:pt>
                <c:pt idx="1616">
                  <c:v>37.820189999999997</c:v>
                </c:pt>
                <c:pt idx="1617">
                  <c:v>37.812100000000001</c:v>
                </c:pt>
                <c:pt idx="1618">
                  <c:v>37.804009999999998</c:v>
                </c:pt>
                <c:pt idx="1619">
                  <c:v>37.795909999999999</c:v>
                </c:pt>
                <c:pt idx="1620">
                  <c:v>37.787820000000004</c:v>
                </c:pt>
                <c:pt idx="1621">
                  <c:v>37.779719999999998</c:v>
                </c:pt>
                <c:pt idx="1622">
                  <c:v>37.771630000000002</c:v>
                </c:pt>
                <c:pt idx="1623">
                  <c:v>37.763539999999999</c:v>
                </c:pt>
                <c:pt idx="1624">
                  <c:v>37.75544</c:v>
                </c:pt>
                <c:pt idx="1625">
                  <c:v>37.747349999999997</c:v>
                </c:pt>
                <c:pt idx="1626">
                  <c:v>37.739260000000002</c:v>
                </c:pt>
                <c:pt idx="1627">
                  <c:v>37.731160000000003</c:v>
                </c:pt>
                <c:pt idx="1628">
                  <c:v>37.72307</c:v>
                </c:pt>
                <c:pt idx="1629">
                  <c:v>37.714979999999997</c:v>
                </c:pt>
                <c:pt idx="1630">
                  <c:v>37.706879999999998</c:v>
                </c:pt>
                <c:pt idx="1631">
                  <c:v>37.698790000000002</c:v>
                </c:pt>
                <c:pt idx="1632">
                  <c:v>37.6907</c:v>
                </c:pt>
                <c:pt idx="1633">
                  <c:v>37.682600000000001</c:v>
                </c:pt>
                <c:pt idx="1634">
                  <c:v>37.674509999999998</c:v>
                </c:pt>
                <c:pt idx="1635">
                  <c:v>37.666420000000002</c:v>
                </c:pt>
                <c:pt idx="1636">
                  <c:v>37.658329999999999</c:v>
                </c:pt>
                <c:pt idx="1637">
                  <c:v>37.650239999999997</c:v>
                </c:pt>
                <c:pt idx="1638">
                  <c:v>37.642139999999998</c:v>
                </c:pt>
                <c:pt idx="1639">
                  <c:v>37.634050000000002</c:v>
                </c:pt>
                <c:pt idx="1640">
                  <c:v>37.625959999999999</c:v>
                </c:pt>
                <c:pt idx="1641">
                  <c:v>37.617870000000003</c:v>
                </c:pt>
                <c:pt idx="1642">
                  <c:v>37.609780000000001</c:v>
                </c:pt>
                <c:pt idx="1643">
                  <c:v>37.601689999999998</c:v>
                </c:pt>
                <c:pt idx="1644">
                  <c:v>37.593600000000002</c:v>
                </c:pt>
                <c:pt idx="1645">
                  <c:v>37.585509999999999</c:v>
                </c:pt>
                <c:pt idx="1646">
                  <c:v>37.577419999999996</c:v>
                </c:pt>
                <c:pt idx="1647">
                  <c:v>37.569330000000001</c:v>
                </c:pt>
                <c:pt idx="1648">
                  <c:v>37.561239999999998</c:v>
                </c:pt>
                <c:pt idx="1649">
                  <c:v>37.553150000000002</c:v>
                </c:pt>
                <c:pt idx="1650">
                  <c:v>37.545059999999999</c:v>
                </c:pt>
                <c:pt idx="1651">
                  <c:v>37.536969999999997</c:v>
                </c:pt>
                <c:pt idx="1652">
                  <c:v>37.528880000000001</c:v>
                </c:pt>
                <c:pt idx="1653">
                  <c:v>37.520789999999998</c:v>
                </c:pt>
                <c:pt idx="1654">
                  <c:v>37.512700000000002</c:v>
                </c:pt>
                <c:pt idx="1655">
                  <c:v>37.50461</c:v>
                </c:pt>
                <c:pt idx="1656">
                  <c:v>37.49653</c:v>
                </c:pt>
                <c:pt idx="1657">
                  <c:v>37.488439999999997</c:v>
                </c:pt>
                <c:pt idx="1658">
                  <c:v>37.480350000000001</c:v>
                </c:pt>
                <c:pt idx="1659">
                  <c:v>37.472259999999999</c:v>
                </c:pt>
                <c:pt idx="1660">
                  <c:v>37.464179999999999</c:v>
                </c:pt>
                <c:pt idx="1661">
                  <c:v>37.456090000000003</c:v>
                </c:pt>
                <c:pt idx="1662">
                  <c:v>37.448</c:v>
                </c:pt>
                <c:pt idx="1663">
                  <c:v>37.439920000000001</c:v>
                </c:pt>
                <c:pt idx="1664">
                  <c:v>37.431829999999998</c:v>
                </c:pt>
                <c:pt idx="1665">
                  <c:v>37.423749999999998</c:v>
                </c:pt>
                <c:pt idx="1666">
                  <c:v>37.415660000000003</c:v>
                </c:pt>
                <c:pt idx="1667">
                  <c:v>37.407580000000003</c:v>
                </c:pt>
                <c:pt idx="1668">
                  <c:v>37.39949</c:v>
                </c:pt>
                <c:pt idx="1669">
                  <c:v>37.39141</c:v>
                </c:pt>
                <c:pt idx="1670">
                  <c:v>37.383330000000001</c:v>
                </c:pt>
                <c:pt idx="1671">
                  <c:v>37.375239999999998</c:v>
                </c:pt>
                <c:pt idx="1672">
                  <c:v>37.367159999999998</c:v>
                </c:pt>
                <c:pt idx="1673">
                  <c:v>37.359079999999999</c:v>
                </c:pt>
                <c:pt idx="1674">
                  <c:v>37.350999999999999</c:v>
                </c:pt>
                <c:pt idx="1675">
                  <c:v>37.342910000000003</c:v>
                </c:pt>
                <c:pt idx="1676">
                  <c:v>37.334829999999997</c:v>
                </c:pt>
                <c:pt idx="1677">
                  <c:v>37.326749999999997</c:v>
                </c:pt>
                <c:pt idx="1678">
                  <c:v>37.318669999999997</c:v>
                </c:pt>
                <c:pt idx="1679">
                  <c:v>37.310589999999998</c:v>
                </c:pt>
                <c:pt idx="1680">
                  <c:v>37.302509999999998</c:v>
                </c:pt>
                <c:pt idx="1681">
                  <c:v>37.294429999999998</c:v>
                </c:pt>
                <c:pt idx="1682">
                  <c:v>37.286349999999999</c:v>
                </c:pt>
                <c:pt idx="1683">
                  <c:v>37.278269999999999</c:v>
                </c:pt>
                <c:pt idx="1684">
                  <c:v>37.270189999999999</c:v>
                </c:pt>
                <c:pt idx="1685">
                  <c:v>37.26211</c:v>
                </c:pt>
                <c:pt idx="1686">
                  <c:v>37.254040000000003</c:v>
                </c:pt>
                <c:pt idx="1687">
                  <c:v>37.245959999999997</c:v>
                </c:pt>
                <c:pt idx="1688">
                  <c:v>37.237879999999997</c:v>
                </c:pt>
                <c:pt idx="1689">
                  <c:v>37.229810000000001</c:v>
                </c:pt>
                <c:pt idx="1690">
                  <c:v>37.221730000000001</c:v>
                </c:pt>
                <c:pt idx="1691">
                  <c:v>37.213659999999997</c:v>
                </c:pt>
                <c:pt idx="1692">
                  <c:v>37.205579999999998</c:v>
                </c:pt>
                <c:pt idx="1693">
                  <c:v>37.197510000000001</c:v>
                </c:pt>
                <c:pt idx="1694">
                  <c:v>37.189430000000002</c:v>
                </c:pt>
                <c:pt idx="1695">
                  <c:v>37.181359999999998</c:v>
                </c:pt>
                <c:pt idx="1696">
                  <c:v>37.173279999999998</c:v>
                </c:pt>
                <c:pt idx="1697">
                  <c:v>37.165210000000002</c:v>
                </c:pt>
                <c:pt idx="1698">
                  <c:v>37.157139999999998</c:v>
                </c:pt>
                <c:pt idx="1699">
                  <c:v>37.149070000000002</c:v>
                </c:pt>
                <c:pt idx="1700">
                  <c:v>37.140999999999998</c:v>
                </c:pt>
                <c:pt idx="1701">
                  <c:v>37.132919999999999</c:v>
                </c:pt>
                <c:pt idx="1702">
                  <c:v>37.124850000000002</c:v>
                </c:pt>
                <c:pt idx="1703">
                  <c:v>37.116779999999999</c:v>
                </c:pt>
                <c:pt idx="1704">
                  <c:v>37.108719999999998</c:v>
                </c:pt>
                <c:pt idx="1705">
                  <c:v>37.100650000000002</c:v>
                </c:pt>
                <c:pt idx="1706">
                  <c:v>37.092579999999998</c:v>
                </c:pt>
                <c:pt idx="1707">
                  <c:v>37.084510000000002</c:v>
                </c:pt>
                <c:pt idx="1708">
                  <c:v>37.076439999999998</c:v>
                </c:pt>
                <c:pt idx="1709">
                  <c:v>37.068379999999998</c:v>
                </c:pt>
                <c:pt idx="1710">
                  <c:v>37.060310000000001</c:v>
                </c:pt>
                <c:pt idx="1711">
                  <c:v>37.052239999999998</c:v>
                </c:pt>
                <c:pt idx="1712">
                  <c:v>37.044179999999997</c:v>
                </c:pt>
                <c:pt idx="1713">
                  <c:v>37.036110000000001</c:v>
                </c:pt>
                <c:pt idx="1714">
                  <c:v>37.02805</c:v>
                </c:pt>
                <c:pt idx="1715">
                  <c:v>37.01999</c:v>
                </c:pt>
                <c:pt idx="1716">
                  <c:v>37.011920000000003</c:v>
                </c:pt>
                <c:pt idx="1717">
                  <c:v>37.003860000000003</c:v>
                </c:pt>
                <c:pt idx="1718">
                  <c:v>36.995800000000003</c:v>
                </c:pt>
                <c:pt idx="1719">
                  <c:v>36.987740000000002</c:v>
                </c:pt>
                <c:pt idx="1720">
                  <c:v>36.979680000000002</c:v>
                </c:pt>
                <c:pt idx="1721">
                  <c:v>36.971620000000001</c:v>
                </c:pt>
                <c:pt idx="1722">
                  <c:v>36.963560000000001</c:v>
                </c:pt>
                <c:pt idx="1723">
                  <c:v>36.955500000000001</c:v>
                </c:pt>
                <c:pt idx="1724">
                  <c:v>36.94744</c:v>
                </c:pt>
                <c:pt idx="1725">
                  <c:v>36.93938</c:v>
                </c:pt>
                <c:pt idx="1726">
                  <c:v>36.931319999999999</c:v>
                </c:pt>
                <c:pt idx="1727">
                  <c:v>36.923270000000002</c:v>
                </c:pt>
                <c:pt idx="1728">
                  <c:v>36.915210000000002</c:v>
                </c:pt>
                <c:pt idx="1729">
                  <c:v>36.907150000000001</c:v>
                </c:pt>
                <c:pt idx="1730">
                  <c:v>36.899099999999997</c:v>
                </c:pt>
                <c:pt idx="1731">
                  <c:v>36.891039999999997</c:v>
                </c:pt>
                <c:pt idx="1732">
                  <c:v>36.882989999999999</c:v>
                </c:pt>
                <c:pt idx="1733">
                  <c:v>36.874940000000002</c:v>
                </c:pt>
                <c:pt idx="1734">
                  <c:v>36.866889999999998</c:v>
                </c:pt>
                <c:pt idx="1735">
                  <c:v>36.858829999999998</c:v>
                </c:pt>
                <c:pt idx="1736">
                  <c:v>36.85078</c:v>
                </c:pt>
                <c:pt idx="1737">
                  <c:v>36.842730000000003</c:v>
                </c:pt>
                <c:pt idx="1738">
                  <c:v>36.834679999999999</c:v>
                </c:pt>
                <c:pt idx="1739">
                  <c:v>36.826630000000002</c:v>
                </c:pt>
                <c:pt idx="1740">
                  <c:v>36.818579999999997</c:v>
                </c:pt>
                <c:pt idx="1741">
                  <c:v>36.810540000000003</c:v>
                </c:pt>
                <c:pt idx="1742">
                  <c:v>36.802489999999999</c:v>
                </c:pt>
                <c:pt idx="1743">
                  <c:v>36.794440000000002</c:v>
                </c:pt>
                <c:pt idx="1744">
                  <c:v>36.7864</c:v>
                </c:pt>
                <c:pt idx="1745">
                  <c:v>36.778350000000003</c:v>
                </c:pt>
                <c:pt idx="1746">
                  <c:v>36.770310000000002</c:v>
                </c:pt>
                <c:pt idx="1747">
                  <c:v>36.762259999999998</c:v>
                </c:pt>
                <c:pt idx="1748">
                  <c:v>36.754219999999997</c:v>
                </c:pt>
                <c:pt idx="1749">
                  <c:v>36.746180000000003</c:v>
                </c:pt>
                <c:pt idx="1750">
                  <c:v>36.738140000000001</c:v>
                </c:pt>
                <c:pt idx="1751">
                  <c:v>36.7301</c:v>
                </c:pt>
                <c:pt idx="1752">
                  <c:v>36.722050000000003</c:v>
                </c:pt>
                <c:pt idx="1753">
                  <c:v>36.714019999999998</c:v>
                </c:pt>
                <c:pt idx="1754">
                  <c:v>36.705979999999997</c:v>
                </c:pt>
                <c:pt idx="1755">
                  <c:v>36.697940000000003</c:v>
                </c:pt>
                <c:pt idx="1756">
                  <c:v>36.689900000000002</c:v>
                </c:pt>
                <c:pt idx="1757">
                  <c:v>36.68186</c:v>
                </c:pt>
                <c:pt idx="1758">
                  <c:v>36.673830000000002</c:v>
                </c:pt>
                <c:pt idx="1759">
                  <c:v>36.665790000000001</c:v>
                </c:pt>
                <c:pt idx="1760">
                  <c:v>36.657760000000003</c:v>
                </c:pt>
                <c:pt idx="1761">
                  <c:v>36.649720000000002</c:v>
                </c:pt>
                <c:pt idx="1762">
                  <c:v>36.641689999999997</c:v>
                </c:pt>
                <c:pt idx="1763">
                  <c:v>36.633659999999999</c:v>
                </c:pt>
                <c:pt idx="1764">
                  <c:v>36.625630000000001</c:v>
                </c:pt>
                <c:pt idx="1765">
                  <c:v>36.617600000000003</c:v>
                </c:pt>
                <c:pt idx="1766">
                  <c:v>36.609569999999998</c:v>
                </c:pt>
                <c:pt idx="1767">
                  <c:v>36.60154</c:v>
                </c:pt>
                <c:pt idx="1768">
                  <c:v>36.593510000000002</c:v>
                </c:pt>
                <c:pt idx="1769">
                  <c:v>36.585479999999997</c:v>
                </c:pt>
                <c:pt idx="1770">
                  <c:v>36.577449999999999</c:v>
                </c:pt>
                <c:pt idx="1771">
                  <c:v>36.569429999999997</c:v>
                </c:pt>
                <c:pt idx="1772">
                  <c:v>36.561399999999999</c:v>
                </c:pt>
                <c:pt idx="1773">
                  <c:v>36.553379999999997</c:v>
                </c:pt>
                <c:pt idx="1774">
                  <c:v>36.545349999999999</c:v>
                </c:pt>
                <c:pt idx="1775">
                  <c:v>36.537329999999997</c:v>
                </c:pt>
                <c:pt idx="1776">
                  <c:v>36.529310000000002</c:v>
                </c:pt>
                <c:pt idx="1777">
                  <c:v>36.52129</c:v>
                </c:pt>
                <c:pt idx="1778">
                  <c:v>36.513269999999999</c:v>
                </c:pt>
                <c:pt idx="1779">
                  <c:v>36.505249999999997</c:v>
                </c:pt>
                <c:pt idx="1780">
                  <c:v>36.497230000000002</c:v>
                </c:pt>
                <c:pt idx="1781">
                  <c:v>36.48921</c:v>
                </c:pt>
                <c:pt idx="1782">
                  <c:v>36.481189999999998</c:v>
                </c:pt>
                <c:pt idx="1783">
                  <c:v>36.473179999999999</c:v>
                </c:pt>
                <c:pt idx="1784">
                  <c:v>36.465159999999997</c:v>
                </c:pt>
                <c:pt idx="1785">
                  <c:v>36.457149999999999</c:v>
                </c:pt>
                <c:pt idx="1786">
                  <c:v>36.449129999999997</c:v>
                </c:pt>
                <c:pt idx="1787">
                  <c:v>36.441119999999998</c:v>
                </c:pt>
                <c:pt idx="1788">
                  <c:v>36.433109999999999</c:v>
                </c:pt>
                <c:pt idx="1789">
                  <c:v>36.4251</c:v>
                </c:pt>
                <c:pt idx="1790">
                  <c:v>36.417090000000002</c:v>
                </c:pt>
                <c:pt idx="1791">
                  <c:v>36.409080000000003</c:v>
                </c:pt>
                <c:pt idx="1792">
                  <c:v>36.401069999999997</c:v>
                </c:pt>
                <c:pt idx="1793">
                  <c:v>36.393059999999998</c:v>
                </c:pt>
                <c:pt idx="1794">
                  <c:v>36.38505</c:v>
                </c:pt>
                <c:pt idx="1795">
                  <c:v>36.377049999999997</c:v>
                </c:pt>
                <c:pt idx="1796">
                  <c:v>36.369039999999998</c:v>
                </c:pt>
                <c:pt idx="1797">
                  <c:v>36.361040000000003</c:v>
                </c:pt>
                <c:pt idx="1798">
                  <c:v>36.353029999999997</c:v>
                </c:pt>
                <c:pt idx="1799">
                  <c:v>36.345030000000001</c:v>
                </c:pt>
                <c:pt idx="1800">
                  <c:v>36.337029999999999</c:v>
                </c:pt>
                <c:pt idx="1801">
                  <c:v>36.329030000000003</c:v>
                </c:pt>
                <c:pt idx="1802">
                  <c:v>36.32103</c:v>
                </c:pt>
                <c:pt idx="1803">
                  <c:v>36.313029999999998</c:v>
                </c:pt>
                <c:pt idx="1804">
                  <c:v>36.305030000000002</c:v>
                </c:pt>
                <c:pt idx="1805">
                  <c:v>36.297029999999999</c:v>
                </c:pt>
                <c:pt idx="1806">
                  <c:v>36.28904</c:v>
                </c:pt>
                <c:pt idx="1807">
                  <c:v>36.281039999999997</c:v>
                </c:pt>
                <c:pt idx="1808">
                  <c:v>36.273049999999998</c:v>
                </c:pt>
                <c:pt idx="1809">
                  <c:v>36.265050000000002</c:v>
                </c:pt>
                <c:pt idx="1810">
                  <c:v>36.257060000000003</c:v>
                </c:pt>
                <c:pt idx="1811">
                  <c:v>36.249070000000003</c:v>
                </c:pt>
                <c:pt idx="1812">
                  <c:v>36.241079999999997</c:v>
                </c:pt>
                <c:pt idx="1813">
                  <c:v>36.233089999999997</c:v>
                </c:pt>
                <c:pt idx="1814">
                  <c:v>36.225099999999998</c:v>
                </c:pt>
                <c:pt idx="1815">
                  <c:v>36.217109999999998</c:v>
                </c:pt>
                <c:pt idx="1816">
                  <c:v>36.209119999999999</c:v>
                </c:pt>
                <c:pt idx="1817">
                  <c:v>36.201140000000002</c:v>
                </c:pt>
                <c:pt idx="1818">
                  <c:v>36.193150000000003</c:v>
                </c:pt>
                <c:pt idx="1819">
                  <c:v>36.185169999999999</c:v>
                </c:pt>
                <c:pt idx="1820">
                  <c:v>36.177190000000003</c:v>
                </c:pt>
                <c:pt idx="1821">
                  <c:v>36.169199999999996</c:v>
                </c:pt>
                <c:pt idx="1822">
                  <c:v>36.16122</c:v>
                </c:pt>
                <c:pt idx="1823">
                  <c:v>36.153239999999997</c:v>
                </c:pt>
                <c:pt idx="1824">
                  <c:v>36.14526</c:v>
                </c:pt>
                <c:pt idx="1825">
                  <c:v>36.13729</c:v>
                </c:pt>
                <c:pt idx="1826">
                  <c:v>36.129309999999997</c:v>
                </c:pt>
                <c:pt idx="1827">
                  <c:v>36.12133</c:v>
                </c:pt>
                <c:pt idx="1828">
                  <c:v>36.11336</c:v>
                </c:pt>
                <c:pt idx="1829">
                  <c:v>36.105379999999997</c:v>
                </c:pt>
                <c:pt idx="1830">
                  <c:v>36.097410000000004</c:v>
                </c:pt>
                <c:pt idx="1831">
                  <c:v>36.089440000000003</c:v>
                </c:pt>
                <c:pt idx="1832">
                  <c:v>36.081470000000003</c:v>
                </c:pt>
                <c:pt idx="1833">
                  <c:v>36.073500000000003</c:v>
                </c:pt>
                <c:pt idx="1834">
                  <c:v>36.065530000000003</c:v>
                </c:pt>
                <c:pt idx="1835">
                  <c:v>36.057560000000002</c:v>
                </c:pt>
                <c:pt idx="1836">
                  <c:v>36.049590000000002</c:v>
                </c:pt>
                <c:pt idx="1837">
                  <c:v>36.041629999999998</c:v>
                </c:pt>
                <c:pt idx="1838">
                  <c:v>36.033659999999998</c:v>
                </c:pt>
                <c:pt idx="1839">
                  <c:v>36.025700000000001</c:v>
                </c:pt>
                <c:pt idx="1840">
                  <c:v>36.01773</c:v>
                </c:pt>
                <c:pt idx="1841">
                  <c:v>36.009770000000003</c:v>
                </c:pt>
                <c:pt idx="1842">
                  <c:v>36.001809999999999</c:v>
                </c:pt>
                <c:pt idx="1843">
                  <c:v>35.993850000000002</c:v>
                </c:pt>
                <c:pt idx="1844">
                  <c:v>35.985889999999998</c:v>
                </c:pt>
                <c:pt idx="1845">
                  <c:v>35.977930000000001</c:v>
                </c:pt>
                <c:pt idx="1846">
                  <c:v>35.96998</c:v>
                </c:pt>
                <c:pt idx="1847">
                  <c:v>35.962020000000003</c:v>
                </c:pt>
                <c:pt idx="1848">
                  <c:v>35.954070000000002</c:v>
                </c:pt>
                <c:pt idx="1849">
                  <c:v>35.946109999999997</c:v>
                </c:pt>
                <c:pt idx="1850">
                  <c:v>35.938160000000003</c:v>
                </c:pt>
                <c:pt idx="1851">
                  <c:v>35.930210000000002</c:v>
                </c:pt>
                <c:pt idx="1852">
                  <c:v>35.922260000000001</c:v>
                </c:pt>
                <c:pt idx="1853">
                  <c:v>35.91431</c:v>
                </c:pt>
                <c:pt idx="1854">
                  <c:v>35.906359999999999</c:v>
                </c:pt>
                <c:pt idx="1855">
                  <c:v>35.898409999999998</c:v>
                </c:pt>
                <c:pt idx="1856">
                  <c:v>35.890470000000001</c:v>
                </c:pt>
                <c:pt idx="1857">
                  <c:v>35.88252</c:v>
                </c:pt>
                <c:pt idx="1858">
                  <c:v>35.874580000000002</c:v>
                </c:pt>
                <c:pt idx="1859">
                  <c:v>35.866639999999997</c:v>
                </c:pt>
                <c:pt idx="1860">
                  <c:v>35.858699999999999</c:v>
                </c:pt>
                <c:pt idx="1861">
                  <c:v>35.850749999999998</c:v>
                </c:pt>
                <c:pt idx="1862">
                  <c:v>35.842820000000003</c:v>
                </c:pt>
                <c:pt idx="1863">
                  <c:v>35.834879999999998</c:v>
                </c:pt>
                <c:pt idx="1864">
                  <c:v>35.82694</c:v>
                </c:pt>
                <c:pt idx="1865">
                  <c:v>35.819000000000003</c:v>
                </c:pt>
                <c:pt idx="1866">
                  <c:v>35.811070000000001</c:v>
                </c:pt>
                <c:pt idx="1867">
                  <c:v>35.803139999999999</c:v>
                </c:pt>
                <c:pt idx="1868">
                  <c:v>35.795200000000001</c:v>
                </c:pt>
                <c:pt idx="1869">
                  <c:v>35.787269999999999</c:v>
                </c:pt>
                <c:pt idx="1870">
                  <c:v>35.779339999999998</c:v>
                </c:pt>
                <c:pt idx="1871">
                  <c:v>35.771410000000003</c:v>
                </c:pt>
                <c:pt idx="1872">
                  <c:v>35.763480000000001</c:v>
                </c:pt>
                <c:pt idx="1873">
                  <c:v>35.755560000000003</c:v>
                </c:pt>
                <c:pt idx="1874">
                  <c:v>35.747630000000001</c:v>
                </c:pt>
                <c:pt idx="1875">
                  <c:v>35.739710000000002</c:v>
                </c:pt>
                <c:pt idx="1876">
                  <c:v>35.731780000000001</c:v>
                </c:pt>
                <c:pt idx="1877">
                  <c:v>35.723860000000002</c:v>
                </c:pt>
                <c:pt idx="1878">
                  <c:v>35.715940000000003</c:v>
                </c:pt>
                <c:pt idx="1879">
                  <c:v>35.708019999999998</c:v>
                </c:pt>
                <c:pt idx="1880">
                  <c:v>35.700099999999999</c:v>
                </c:pt>
                <c:pt idx="1881">
                  <c:v>35.69218</c:v>
                </c:pt>
                <c:pt idx="1882">
                  <c:v>35.684269999999998</c:v>
                </c:pt>
                <c:pt idx="1883">
                  <c:v>35.676349999999999</c:v>
                </c:pt>
                <c:pt idx="1884">
                  <c:v>35.668439999999997</c:v>
                </c:pt>
                <c:pt idx="1885">
                  <c:v>35.660519999999998</c:v>
                </c:pt>
                <c:pt idx="1886">
                  <c:v>35.652610000000003</c:v>
                </c:pt>
                <c:pt idx="1887">
                  <c:v>35.6447</c:v>
                </c:pt>
                <c:pt idx="1888">
                  <c:v>35.636789999999998</c:v>
                </c:pt>
                <c:pt idx="1889">
                  <c:v>35.628880000000002</c:v>
                </c:pt>
                <c:pt idx="1890">
                  <c:v>35.620980000000003</c:v>
                </c:pt>
                <c:pt idx="1891">
                  <c:v>35.61307</c:v>
                </c:pt>
                <c:pt idx="1892">
                  <c:v>35.605170000000001</c:v>
                </c:pt>
                <c:pt idx="1893">
                  <c:v>35.597259999999999</c:v>
                </c:pt>
                <c:pt idx="1894">
                  <c:v>35.589359999999999</c:v>
                </c:pt>
                <c:pt idx="1895">
                  <c:v>35.58146</c:v>
                </c:pt>
                <c:pt idx="1896">
                  <c:v>35.573560000000001</c:v>
                </c:pt>
                <c:pt idx="1897">
                  <c:v>35.565660000000001</c:v>
                </c:pt>
                <c:pt idx="1898">
                  <c:v>35.557760000000002</c:v>
                </c:pt>
                <c:pt idx="1899">
                  <c:v>35.549869999999999</c:v>
                </c:pt>
                <c:pt idx="1900">
                  <c:v>35.541969999999999</c:v>
                </c:pt>
                <c:pt idx="1901">
                  <c:v>35.534080000000003</c:v>
                </c:pt>
                <c:pt idx="1902">
                  <c:v>35.52619</c:v>
                </c:pt>
                <c:pt idx="1903">
                  <c:v>35.51829</c:v>
                </c:pt>
                <c:pt idx="1904">
                  <c:v>35.510399999999997</c:v>
                </c:pt>
                <c:pt idx="1905">
                  <c:v>35.502519999999997</c:v>
                </c:pt>
                <c:pt idx="1906">
                  <c:v>35.494630000000001</c:v>
                </c:pt>
                <c:pt idx="1907">
                  <c:v>35.486739999999998</c:v>
                </c:pt>
                <c:pt idx="1908">
                  <c:v>35.478859999999997</c:v>
                </c:pt>
                <c:pt idx="1909">
                  <c:v>35.470970000000001</c:v>
                </c:pt>
                <c:pt idx="1910">
                  <c:v>35.463090000000001</c:v>
                </c:pt>
                <c:pt idx="1911">
                  <c:v>35.455210000000001</c:v>
                </c:pt>
                <c:pt idx="1912">
                  <c:v>35.447330000000001</c:v>
                </c:pt>
                <c:pt idx="1913">
                  <c:v>35.439450000000001</c:v>
                </c:pt>
                <c:pt idx="1914">
                  <c:v>35.431570000000001</c:v>
                </c:pt>
                <c:pt idx="1915">
                  <c:v>35.423699999999997</c:v>
                </c:pt>
                <c:pt idx="1916">
                  <c:v>35.415819999999997</c:v>
                </c:pt>
                <c:pt idx="1917">
                  <c:v>35.40795</c:v>
                </c:pt>
                <c:pt idx="1918">
                  <c:v>35.400080000000003</c:v>
                </c:pt>
                <c:pt idx="1919">
                  <c:v>35.392200000000003</c:v>
                </c:pt>
                <c:pt idx="1920">
                  <c:v>35.384329999999999</c:v>
                </c:pt>
                <c:pt idx="1921">
                  <c:v>35.376469999999998</c:v>
                </c:pt>
                <c:pt idx="1922">
                  <c:v>35.368600000000001</c:v>
                </c:pt>
                <c:pt idx="1923">
                  <c:v>35.360729999999997</c:v>
                </c:pt>
                <c:pt idx="1924">
                  <c:v>35.352870000000003</c:v>
                </c:pt>
                <c:pt idx="1925">
                  <c:v>35.344999999999999</c:v>
                </c:pt>
                <c:pt idx="1926">
                  <c:v>35.337139999999998</c:v>
                </c:pt>
                <c:pt idx="1927">
                  <c:v>35.329279999999997</c:v>
                </c:pt>
                <c:pt idx="1928">
                  <c:v>35.321420000000003</c:v>
                </c:pt>
                <c:pt idx="1929">
                  <c:v>35.313560000000003</c:v>
                </c:pt>
                <c:pt idx="1930">
                  <c:v>35.305709999999998</c:v>
                </c:pt>
                <c:pt idx="1931">
                  <c:v>35.297849999999997</c:v>
                </c:pt>
                <c:pt idx="1932">
                  <c:v>35.29</c:v>
                </c:pt>
                <c:pt idx="1933">
                  <c:v>35.282139999999998</c:v>
                </c:pt>
                <c:pt idx="1934">
                  <c:v>35.274290000000001</c:v>
                </c:pt>
                <c:pt idx="1935">
                  <c:v>35.266440000000003</c:v>
                </c:pt>
                <c:pt idx="1936">
                  <c:v>35.258589999999998</c:v>
                </c:pt>
                <c:pt idx="1937">
                  <c:v>35.250749999999996</c:v>
                </c:pt>
                <c:pt idx="1938">
                  <c:v>35.242899999999999</c:v>
                </c:pt>
                <c:pt idx="1939">
                  <c:v>35.235050000000001</c:v>
                </c:pt>
                <c:pt idx="1940">
                  <c:v>35.227209999999999</c:v>
                </c:pt>
                <c:pt idx="1941">
                  <c:v>35.219369999999998</c:v>
                </c:pt>
                <c:pt idx="1942">
                  <c:v>35.211530000000003</c:v>
                </c:pt>
                <c:pt idx="1943">
                  <c:v>35.203690000000002</c:v>
                </c:pt>
                <c:pt idx="1944">
                  <c:v>35.19585</c:v>
                </c:pt>
                <c:pt idx="1945">
                  <c:v>35.188009999999998</c:v>
                </c:pt>
                <c:pt idx="1946">
                  <c:v>35.18018</c:v>
                </c:pt>
                <c:pt idx="1947">
                  <c:v>35.172339999999998</c:v>
                </c:pt>
                <c:pt idx="1948">
                  <c:v>35.16451</c:v>
                </c:pt>
                <c:pt idx="1949">
                  <c:v>35.156680000000001</c:v>
                </c:pt>
                <c:pt idx="1950">
                  <c:v>35.148850000000003</c:v>
                </c:pt>
                <c:pt idx="1951">
                  <c:v>35.141019999999997</c:v>
                </c:pt>
                <c:pt idx="1952">
                  <c:v>35.133189999999999</c:v>
                </c:pt>
                <c:pt idx="1953">
                  <c:v>35.125369999999997</c:v>
                </c:pt>
                <c:pt idx="1954">
                  <c:v>35.117539999999998</c:v>
                </c:pt>
                <c:pt idx="1955">
                  <c:v>35.109720000000003</c:v>
                </c:pt>
                <c:pt idx="1956">
                  <c:v>35.101900000000001</c:v>
                </c:pt>
                <c:pt idx="1957">
                  <c:v>35.094079999999998</c:v>
                </c:pt>
                <c:pt idx="1958">
                  <c:v>35.086260000000003</c:v>
                </c:pt>
                <c:pt idx="1959">
                  <c:v>35.078440000000001</c:v>
                </c:pt>
                <c:pt idx="1960">
                  <c:v>35.070619999999998</c:v>
                </c:pt>
                <c:pt idx="1961">
                  <c:v>35.062809999999999</c:v>
                </c:pt>
                <c:pt idx="1962">
                  <c:v>35.054989999999997</c:v>
                </c:pt>
                <c:pt idx="1963">
                  <c:v>35.047179999999997</c:v>
                </c:pt>
                <c:pt idx="1964">
                  <c:v>35.039369999999998</c:v>
                </c:pt>
                <c:pt idx="1965">
                  <c:v>35.031559999999999</c:v>
                </c:pt>
                <c:pt idx="1966">
                  <c:v>35.02375</c:v>
                </c:pt>
                <c:pt idx="1967">
                  <c:v>35.015949999999997</c:v>
                </c:pt>
                <c:pt idx="1968">
                  <c:v>35.008139999999997</c:v>
                </c:pt>
                <c:pt idx="1969">
                  <c:v>35.000340000000001</c:v>
                </c:pt>
                <c:pt idx="1970">
                  <c:v>34.992539999999998</c:v>
                </c:pt>
                <c:pt idx="1971">
                  <c:v>34.984729999999999</c:v>
                </c:pt>
                <c:pt idx="1972">
                  <c:v>34.976930000000003</c:v>
                </c:pt>
                <c:pt idx="1973">
                  <c:v>34.969140000000003</c:v>
                </c:pt>
                <c:pt idx="1974">
                  <c:v>34.96134</c:v>
                </c:pt>
                <c:pt idx="1975">
                  <c:v>34.953539999999997</c:v>
                </c:pt>
                <c:pt idx="1976">
                  <c:v>34.945749999999997</c:v>
                </c:pt>
                <c:pt idx="1977">
                  <c:v>34.937959999999997</c:v>
                </c:pt>
                <c:pt idx="1978">
                  <c:v>34.930169999999997</c:v>
                </c:pt>
                <c:pt idx="1979">
                  <c:v>34.922379999999997</c:v>
                </c:pt>
                <c:pt idx="1980">
                  <c:v>34.914589999999997</c:v>
                </c:pt>
                <c:pt idx="1981">
                  <c:v>34.906799999999997</c:v>
                </c:pt>
                <c:pt idx="1982">
                  <c:v>34.89902</c:v>
                </c:pt>
                <c:pt idx="1983">
                  <c:v>34.89123</c:v>
                </c:pt>
                <c:pt idx="1984">
                  <c:v>34.883450000000003</c:v>
                </c:pt>
                <c:pt idx="1985">
                  <c:v>34.87567</c:v>
                </c:pt>
                <c:pt idx="1986">
                  <c:v>34.867890000000003</c:v>
                </c:pt>
                <c:pt idx="1987">
                  <c:v>34.860109999999999</c:v>
                </c:pt>
                <c:pt idx="1988">
                  <c:v>34.852339999999998</c:v>
                </c:pt>
                <c:pt idx="1989">
                  <c:v>34.844560000000001</c:v>
                </c:pt>
                <c:pt idx="1990">
                  <c:v>34.836790000000001</c:v>
                </c:pt>
                <c:pt idx="1991">
                  <c:v>34.829009999999997</c:v>
                </c:pt>
                <c:pt idx="1992">
                  <c:v>34.821240000000003</c:v>
                </c:pt>
                <c:pt idx="1993">
                  <c:v>34.813470000000002</c:v>
                </c:pt>
                <c:pt idx="1994">
                  <c:v>34.805709999999998</c:v>
                </c:pt>
                <c:pt idx="1995">
                  <c:v>34.797939999999997</c:v>
                </c:pt>
                <c:pt idx="1996">
                  <c:v>34.790179999999999</c:v>
                </c:pt>
                <c:pt idx="1997">
                  <c:v>34.782409999999999</c:v>
                </c:pt>
                <c:pt idx="1998">
                  <c:v>34.774650000000001</c:v>
                </c:pt>
                <c:pt idx="1999">
                  <c:v>34.766889999999997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51-4E81-A84F-0BA1E1CBE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498480"/>
        <c:axId val="680483888"/>
      </c:scatterChart>
      <c:valAx>
        <c:axId val="87049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83888"/>
        <c:crosses val="autoZero"/>
        <c:crossBetween val="midCat"/>
      </c:valAx>
      <c:valAx>
        <c:axId val="68048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49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'thermoPhysical Properties'!$D$2</c:f>
              <c:strCache>
                <c:ptCount val="1"/>
                <c:pt idx="0">
                  <c:v>specific heat J/kgK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'thermoPhysical Properties'!$A$3:$A$11</c:f>
              <c:numCache>
                <c:formatCode>General</c:formatCode>
                <c:ptCount val="9"/>
                <c:pt idx="0">
                  <c:v>288.14999999999998</c:v>
                </c:pt>
                <c:pt idx="1">
                  <c:v>338.15</c:v>
                </c:pt>
                <c:pt idx="2">
                  <c:v>378.15</c:v>
                </c:pt>
                <c:pt idx="3">
                  <c:v>428.15</c:v>
                </c:pt>
                <c:pt idx="4">
                  <c:v>478.15</c:v>
                </c:pt>
                <c:pt idx="5">
                  <c:v>528.15</c:v>
                </c:pt>
                <c:pt idx="6">
                  <c:v>578.15</c:v>
                </c:pt>
                <c:pt idx="7">
                  <c:v>628.15</c:v>
                </c:pt>
                <c:pt idx="8">
                  <c:v>678.15</c:v>
                </c:pt>
              </c:numCache>
            </c:numRef>
          </c:xVal>
          <c:yVal>
            <c:numRef>
              <c:f>'thermoPhysical Properties'!$D$3:$D$11</c:f>
              <c:numCache>
                <c:formatCode>General</c:formatCode>
                <c:ptCount val="9"/>
                <c:pt idx="0">
                  <c:v>1558</c:v>
                </c:pt>
                <c:pt idx="1">
                  <c:v>1701</c:v>
                </c:pt>
                <c:pt idx="2">
                  <c:v>1814</c:v>
                </c:pt>
                <c:pt idx="3">
                  <c:v>1954</c:v>
                </c:pt>
                <c:pt idx="4">
                  <c:v>2093</c:v>
                </c:pt>
                <c:pt idx="5">
                  <c:v>2231</c:v>
                </c:pt>
                <c:pt idx="6">
                  <c:v>2373</c:v>
                </c:pt>
                <c:pt idx="7">
                  <c:v>2527</c:v>
                </c:pt>
                <c:pt idx="8">
                  <c:v>2725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42-4FA7-8381-5CDD6C8D9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119184"/>
        <c:axId val="598116560"/>
      </c:scatterChart>
      <c:valAx>
        <c:axId val="59811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16560"/>
        <c:crosses val="autoZero"/>
        <c:crossBetween val="midCat"/>
      </c:valAx>
      <c:valAx>
        <c:axId val="59811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1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'Data for subsequent tests'!$H$9</c:f>
              <c:strCache>
                <c:ptCount val="1"/>
                <c:pt idx="0">
                  <c:v>areaAverage(T)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'Data for subsequent tests'!$F$10:$F$2009</c:f>
              <c:numCache>
                <c:formatCode>General</c:formatCode>
                <c:ptCount val="200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</c:v>
                </c:pt>
                <c:pt idx="221">
                  <c:v>111</c:v>
                </c:pt>
                <c:pt idx="222">
                  <c:v>111.5</c:v>
                </c:pt>
                <c:pt idx="223">
                  <c:v>112</c:v>
                </c:pt>
                <c:pt idx="224">
                  <c:v>112.5</c:v>
                </c:pt>
                <c:pt idx="225">
                  <c:v>113</c:v>
                </c:pt>
                <c:pt idx="226">
                  <c:v>113.5</c:v>
                </c:pt>
                <c:pt idx="227">
                  <c:v>114</c:v>
                </c:pt>
                <c:pt idx="228">
                  <c:v>114.5</c:v>
                </c:pt>
                <c:pt idx="229">
                  <c:v>115</c:v>
                </c:pt>
                <c:pt idx="230">
                  <c:v>115.5</c:v>
                </c:pt>
                <c:pt idx="231">
                  <c:v>116</c:v>
                </c:pt>
                <c:pt idx="232">
                  <c:v>116.5</c:v>
                </c:pt>
                <c:pt idx="233">
                  <c:v>117</c:v>
                </c:pt>
                <c:pt idx="234">
                  <c:v>117.5</c:v>
                </c:pt>
                <c:pt idx="235">
                  <c:v>118</c:v>
                </c:pt>
                <c:pt idx="236">
                  <c:v>118.5</c:v>
                </c:pt>
                <c:pt idx="237">
                  <c:v>119</c:v>
                </c:pt>
                <c:pt idx="238">
                  <c:v>119.5</c:v>
                </c:pt>
                <c:pt idx="239">
                  <c:v>120</c:v>
                </c:pt>
                <c:pt idx="240">
                  <c:v>120.5</c:v>
                </c:pt>
                <c:pt idx="241">
                  <c:v>121</c:v>
                </c:pt>
                <c:pt idx="242">
                  <c:v>121.5</c:v>
                </c:pt>
                <c:pt idx="243">
                  <c:v>122</c:v>
                </c:pt>
                <c:pt idx="244">
                  <c:v>122.5</c:v>
                </c:pt>
                <c:pt idx="245">
                  <c:v>123</c:v>
                </c:pt>
                <c:pt idx="246">
                  <c:v>123.5</c:v>
                </c:pt>
                <c:pt idx="247">
                  <c:v>124</c:v>
                </c:pt>
                <c:pt idx="248">
                  <c:v>124.5</c:v>
                </c:pt>
                <c:pt idx="249">
                  <c:v>125</c:v>
                </c:pt>
                <c:pt idx="250">
                  <c:v>125.5</c:v>
                </c:pt>
                <c:pt idx="251">
                  <c:v>126</c:v>
                </c:pt>
                <c:pt idx="252">
                  <c:v>126.5</c:v>
                </c:pt>
                <c:pt idx="253">
                  <c:v>127</c:v>
                </c:pt>
                <c:pt idx="254">
                  <c:v>127.5</c:v>
                </c:pt>
                <c:pt idx="255">
                  <c:v>128</c:v>
                </c:pt>
                <c:pt idx="256">
                  <c:v>128.5</c:v>
                </c:pt>
                <c:pt idx="257">
                  <c:v>129</c:v>
                </c:pt>
                <c:pt idx="258">
                  <c:v>129.5</c:v>
                </c:pt>
                <c:pt idx="259">
                  <c:v>130</c:v>
                </c:pt>
                <c:pt idx="260">
                  <c:v>130.5</c:v>
                </c:pt>
                <c:pt idx="261">
                  <c:v>131</c:v>
                </c:pt>
                <c:pt idx="262">
                  <c:v>131.5</c:v>
                </c:pt>
                <c:pt idx="263">
                  <c:v>132</c:v>
                </c:pt>
                <c:pt idx="264">
                  <c:v>132.5</c:v>
                </c:pt>
                <c:pt idx="265">
                  <c:v>133</c:v>
                </c:pt>
                <c:pt idx="266">
                  <c:v>133.5</c:v>
                </c:pt>
                <c:pt idx="267">
                  <c:v>134</c:v>
                </c:pt>
                <c:pt idx="268">
                  <c:v>134.5</c:v>
                </c:pt>
                <c:pt idx="269">
                  <c:v>135</c:v>
                </c:pt>
                <c:pt idx="270">
                  <c:v>135.5</c:v>
                </c:pt>
                <c:pt idx="271">
                  <c:v>136</c:v>
                </c:pt>
                <c:pt idx="272">
                  <c:v>136.5</c:v>
                </c:pt>
                <c:pt idx="273">
                  <c:v>137</c:v>
                </c:pt>
                <c:pt idx="274">
                  <c:v>137.5</c:v>
                </c:pt>
                <c:pt idx="275">
                  <c:v>138</c:v>
                </c:pt>
                <c:pt idx="276">
                  <c:v>138.5</c:v>
                </c:pt>
                <c:pt idx="277">
                  <c:v>139</c:v>
                </c:pt>
                <c:pt idx="278">
                  <c:v>139.5</c:v>
                </c:pt>
                <c:pt idx="279">
                  <c:v>140</c:v>
                </c:pt>
                <c:pt idx="280">
                  <c:v>140.5</c:v>
                </c:pt>
                <c:pt idx="281">
                  <c:v>141</c:v>
                </c:pt>
                <c:pt idx="282">
                  <c:v>141.5</c:v>
                </c:pt>
                <c:pt idx="283">
                  <c:v>142</c:v>
                </c:pt>
                <c:pt idx="284">
                  <c:v>142.5</c:v>
                </c:pt>
                <c:pt idx="285">
                  <c:v>143</c:v>
                </c:pt>
                <c:pt idx="286">
                  <c:v>143.5</c:v>
                </c:pt>
                <c:pt idx="287">
                  <c:v>144</c:v>
                </c:pt>
                <c:pt idx="288">
                  <c:v>144.5</c:v>
                </c:pt>
                <c:pt idx="289">
                  <c:v>145</c:v>
                </c:pt>
                <c:pt idx="290">
                  <c:v>145.5</c:v>
                </c:pt>
                <c:pt idx="291">
                  <c:v>146</c:v>
                </c:pt>
                <c:pt idx="292">
                  <c:v>146.5</c:v>
                </c:pt>
                <c:pt idx="293">
                  <c:v>147</c:v>
                </c:pt>
                <c:pt idx="294">
                  <c:v>147.5</c:v>
                </c:pt>
                <c:pt idx="295">
                  <c:v>148</c:v>
                </c:pt>
                <c:pt idx="296">
                  <c:v>148.5</c:v>
                </c:pt>
                <c:pt idx="297">
                  <c:v>149</c:v>
                </c:pt>
                <c:pt idx="298">
                  <c:v>149.5</c:v>
                </c:pt>
                <c:pt idx="299">
                  <c:v>150</c:v>
                </c:pt>
                <c:pt idx="300">
                  <c:v>150.5</c:v>
                </c:pt>
                <c:pt idx="301">
                  <c:v>151</c:v>
                </c:pt>
                <c:pt idx="302">
                  <c:v>151.5</c:v>
                </c:pt>
                <c:pt idx="303">
                  <c:v>152</c:v>
                </c:pt>
                <c:pt idx="304">
                  <c:v>152.5</c:v>
                </c:pt>
                <c:pt idx="305">
                  <c:v>153</c:v>
                </c:pt>
                <c:pt idx="306">
                  <c:v>153.5</c:v>
                </c:pt>
                <c:pt idx="307">
                  <c:v>154</c:v>
                </c:pt>
                <c:pt idx="308">
                  <c:v>154.5</c:v>
                </c:pt>
                <c:pt idx="309">
                  <c:v>155</c:v>
                </c:pt>
                <c:pt idx="310">
                  <c:v>155.5</c:v>
                </c:pt>
                <c:pt idx="311">
                  <c:v>156</c:v>
                </c:pt>
                <c:pt idx="312">
                  <c:v>156.5</c:v>
                </c:pt>
                <c:pt idx="313">
                  <c:v>157</c:v>
                </c:pt>
                <c:pt idx="314">
                  <c:v>157.5</c:v>
                </c:pt>
                <c:pt idx="315">
                  <c:v>158</c:v>
                </c:pt>
                <c:pt idx="316">
                  <c:v>158.5</c:v>
                </c:pt>
                <c:pt idx="317">
                  <c:v>159</c:v>
                </c:pt>
                <c:pt idx="318">
                  <c:v>159.5</c:v>
                </c:pt>
                <c:pt idx="319">
                  <c:v>160</c:v>
                </c:pt>
                <c:pt idx="320">
                  <c:v>160.5</c:v>
                </c:pt>
                <c:pt idx="321">
                  <c:v>161</c:v>
                </c:pt>
                <c:pt idx="322">
                  <c:v>161.5</c:v>
                </c:pt>
                <c:pt idx="323">
                  <c:v>162</c:v>
                </c:pt>
                <c:pt idx="324">
                  <c:v>162.5</c:v>
                </c:pt>
                <c:pt idx="325">
                  <c:v>163</c:v>
                </c:pt>
                <c:pt idx="326">
                  <c:v>163.5</c:v>
                </c:pt>
                <c:pt idx="327">
                  <c:v>164</c:v>
                </c:pt>
                <c:pt idx="328">
                  <c:v>164.5</c:v>
                </c:pt>
                <c:pt idx="329">
                  <c:v>165</c:v>
                </c:pt>
                <c:pt idx="330">
                  <c:v>165.5</c:v>
                </c:pt>
                <c:pt idx="331">
                  <c:v>166</c:v>
                </c:pt>
                <c:pt idx="332">
                  <c:v>166.5</c:v>
                </c:pt>
                <c:pt idx="333">
                  <c:v>167</c:v>
                </c:pt>
                <c:pt idx="334">
                  <c:v>167.5</c:v>
                </c:pt>
                <c:pt idx="335">
                  <c:v>168</c:v>
                </c:pt>
                <c:pt idx="336">
                  <c:v>168.5</c:v>
                </c:pt>
                <c:pt idx="337">
                  <c:v>169</c:v>
                </c:pt>
                <c:pt idx="338">
                  <c:v>169.5</c:v>
                </c:pt>
                <c:pt idx="339">
                  <c:v>170</c:v>
                </c:pt>
                <c:pt idx="340">
                  <c:v>170.5</c:v>
                </c:pt>
                <c:pt idx="341">
                  <c:v>171</c:v>
                </c:pt>
                <c:pt idx="342">
                  <c:v>171.5</c:v>
                </c:pt>
                <c:pt idx="343">
                  <c:v>172</c:v>
                </c:pt>
                <c:pt idx="344">
                  <c:v>172.5</c:v>
                </c:pt>
                <c:pt idx="345">
                  <c:v>173</c:v>
                </c:pt>
                <c:pt idx="346">
                  <c:v>173.5</c:v>
                </c:pt>
                <c:pt idx="347">
                  <c:v>174</c:v>
                </c:pt>
                <c:pt idx="348">
                  <c:v>174.5</c:v>
                </c:pt>
                <c:pt idx="349">
                  <c:v>175</c:v>
                </c:pt>
                <c:pt idx="350">
                  <c:v>175.5</c:v>
                </c:pt>
                <c:pt idx="351">
                  <c:v>176</c:v>
                </c:pt>
                <c:pt idx="352">
                  <c:v>176.5</c:v>
                </c:pt>
                <c:pt idx="353">
                  <c:v>177</c:v>
                </c:pt>
                <c:pt idx="354">
                  <c:v>177.5</c:v>
                </c:pt>
                <c:pt idx="355">
                  <c:v>178</c:v>
                </c:pt>
                <c:pt idx="356">
                  <c:v>178.5</c:v>
                </c:pt>
                <c:pt idx="357">
                  <c:v>179</c:v>
                </c:pt>
                <c:pt idx="358">
                  <c:v>179.5</c:v>
                </c:pt>
                <c:pt idx="359">
                  <c:v>180</c:v>
                </c:pt>
                <c:pt idx="360">
                  <c:v>180.5</c:v>
                </c:pt>
                <c:pt idx="361">
                  <c:v>181</c:v>
                </c:pt>
                <c:pt idx="362">
                  <c:v>181.5</c:v>
                </c:pt>
                <c:pt idx="363">
                  <c:v>182</c:v>
                </c:pt>
                <c:pt idx="364">
                  <c:v>182.5</c:v>
                </c:pt>
                <c:pt idx="365">
                  <c:v>183</c:v>
                </c:pt>
                <c:pt idx="366">
                  <c:v>183.5</c:v>
                </c:pt>
                <c:pt idx="367">
                  <c:v>184</c:v>
                </c:pt>
                <c:pt idx="368">
                  <c:v>184.5</c:v>
                </c:pt>
                <c:pt idx="369">
                  <c:v>185</c:v>
                </c:pt>
                <c:pt idx="370">
                  <c:v>185.5</c:v>
                </c:pt>
                <c:pt idx="371">
                  <c:v>186</c:v>
                </c:pt>
                <c:pt idx="372">
                  <c:v>186.5</c:v>
                </c:pt>
                <c:pt idx="373">
                  <c:v>187</c:v>
                </c:pt>
                <c:pt idx="374">
                  <c:v>187.5</c:v>
                </c:pt>
                <c:pt idx="375">
                  <c:v>188</c:v>
                </c:pt>
                <c:pt idx="376">
                  <c:v>188.5</c:v>
                </c:pt>
                <c:pt idx="377">
                  <c:v>189</c:v>
                </c:pt>
                <c:pt idx="378">
                  <c:v>189.5</c:v>
                </c:pt>
                <c:pt idx="379">
                  <c:v>190</c:v>
                </c:pt>
                <c:pt idx="380">
                  <c:v>190.5</c:v>
                </c:pt>
                <c:pt idx="381">
                  <c:v>191</c:v>
                </c:pt>
                <c:pt idx="382">
                  <c:v>191.5</c:v>
                </c:pt>
                <c:pt idx="383">
                  <c:v>192</c:v>
                </c:pt>
                <c:pt idx="384">
                  <c:v>192.5</c:v>
                </c:pt>
                <c:pt idx="385">
                  <c:v>193</c:v>
                </c:pt>
                <c:pt idx="386">
                  <c:v>193.5</c:v>
                </c:pt>
                <c:pt idx="387">
                  <c:v>194</c:v>
                </c:pt>
                <c:pt idx="388">
                  <c:v>194.5</c:v>
                </c:pt>
                <c:pt idx="389">
                  <c:v>195</c:v>
                </c:pt>
                <c:pt idx="390">
                  <c:v>195.5</c:v>
                </c:pt>
                <c:pt idx="391">
                  <c:v>196</c:v>
                </c:pt>
                <c:pt idx="392">
                  <c:v>196.5</c:v>
                </c:pt>
                <c:pt idx="393">
                  <c:v>197</c:v>
                </c:pt>
                <c:pt idx="394">
                  <c:v>197.5</c:v>
                </c:pt>
                <c:pt idx="395">
                  <c:v>198</c:v>
                </c:pt>
                <c:pt idx="396">
                  <c:v>198.5</c:v>
                </c:pt>
                <c:pt idx="397">
                  <c:v>199</c:v>
                </c:pt>
                <c:pt idx="398">
                  <c:v>199.5</c:v>
                </c:pt>
                <c:pt idx="399">
                  <c:v>200</c:v>
                </c:pt>
                <c:pt idx="400">
                  <c:v>200.5</c:v>
                </c:pt>
                <c:pt idx="401">
                  <c:v>201</c:v>
                </c:pt>
                <c:pt idx="402">
                  <c:v>201.5</c:v>
                </c:pt>
                <c:pt idx="403">
                  <c:v>202</c:v>
                </c:pt>
                <c:pt idx="404">
                  <c:v>202.5</c:v>
                </c:pt>
                <c:pt idx="405">
                  <c:v>203</c:v>
                </c:pt>
                <c:pt idx="406">
                  <c:v>203.5</c:v>
                </c:pt>
                <c:pt idx="407">
                  <c:v>204</c:v>
                </c:pt>
                <c:pt idx="408">
                  <c:v>204.5</c:v>
                </c:pt>
                <c:pt idx="409">
                  <c:v>205</c:v>
                </c:pt>
                <c:pt idx="410">
                  <c:v>205.5</c:v>
                </c:pt>
                <c:pt idx="411">
                  <c:v>206</c:v>
                </c:pt>
                <c:pt idx="412">
                  <c:v>206.5</c:v>
                </c:pt>
                <c:pt idx="413">
                  <c:v>207</c:v>
                </c:pt>
                <c:pt idx="414">
                  <c:v>207.5</c:v>
                </c:pt>
                <c:pt idx="415">
                  <c:v>208</c:v>
                </c:pt>
                <c:pt idx="416">
                  <c:v>208.5</c:v>
                </c:pt>
                <c:pt idx="417">
                  <c:v>209</c:v>
                </c:pt>
                <c:pt idx="418">
                  <c:v>209.5</c:v>
                </c:pt>
                <c:pt idx="419">
                  <c:v>210</c:v>
                </c:pt>
                <c:pt idx="420">
                  <c:v>210.5</c:v>
                </c:pt>
                <c:pt idx="421">
                  <c:v>211</c:v>
                </c:pt>
                <c:pt idx="422">
                  <c:v>211.5</c:v>
                </c:pt>
                <c:pt idx="423">
                  <c:v>212</c:v>
                </c:pt>
                <c:pt idx="424">
                  <c:v>212.5</c:v>
                </c:pt>
                <c:pt idx="425">
                  <c:v>213</c:v>
                </c:pt>
                <c:pt idx="426">
                  <c:v>213.5</c:v>
                </c:pt>
                <c:pt idx="427">
                  <c:v>214</c:v>
                </c:pt>
                <c:pt idx="428">
                  <c:v>214.5</c:v>
                </c:pt>
                <c:pt idx="429">
                  <c:v>215</c:v>
                </c:pt>
                <c:pt idx="430">
                  <c:v>215.5</c:v>
                </c:pt>
                <c:pt idx="431">
                  <c:v>216</c:v>
                </c:pt>
                <c:pt idx="432">
                  <c:v>216.5</c:v>
                </c:pt>
                <c:pt idx="433">
                  <c:v>217</c:v>
                </c:pt>
                <c:pt idx="434">
                  <c:v>217.5</c:v>
                </c:pt>
                <c:pt idx="435">
                  <c:v>218</c:v>
                </c:pt>
                <c:pt idx="436">
                  <c:v>218.5</c:v>
                </c:pt>
                <c:pt idx="437">
                  <c:v>219</c:v>
                </c:pt>
                <c:pt idx="438">
                  <c:v>219.5</c:v>
                </c:pt>
                <c:pt idx="439">
                  <c:v>220</c:v>
                </c:pt>
                <c:pt idx="440">
                  <c:v>220.5</c:v>
                </c:pt>
                <c:pt idx="441">
                  <c:v>221</c:v>
                </c:pt>
                <c:pt idx="442">
                  <c:v>221.5</c:v>
                </c:pt>
                <c:pt idx="443">
                  <c:v>222</c:v>
                </c:pt>
                <c:pt idx="444">
                  <c:v>222.5</c:v>
                </c:pt>
                <c:pt idx="445">
                  <c:v>223</c:v>
                </c:pt>
                <c:pt idx="446">
                  <c:v>223.5</c:v>
                </c:pt>
                <c:pt idx="447">
                  <c:v>224</c:v>
                </c:pt>
                <c:pt idx="448">
                  <c:v>224.5</c:v>
                </c:pt>
                <c:pt idx="449">
                  <c:v>225</c:v>
                </c:pt>
                <c:pt idx="450">
                  <c:v>225.5</c:v>
                </c:pt>
                <c:pt idx="451">
                  <c:v>226</c:v>
                </c:pt>
                <c:pt idx="452">
                  <c:v>226.5</c:v>
                </c:pt>
                <c:pt idx="453">
                  <c:v>227</c:v>
                </c:pt>
                <c:pt idx="454">
                  <c:v>227.5</c:v>
                </c:pt>
                <c:pt idx="455">
                  <c:v>228</c:v>
                </c:pt>
                <c:pt idx="456">
                  <c:v>228.5</c:v>
                </c:pt>
                <c:pt idx="457">
                  <c:v>229</c:v>
                </c:pt>
                <c:pt idx="458">
                  <c:v>229.5</c:v>
                </c:pt>
                <c:pt idx="459">
                  <c:v>230</c:v>
                </c:pt>
                <c:pt idx="460">
                  <c:v>230.5</c:v>
                </c:pt>
                <c:pt idx="461">
                  <c:v>231</c:v>
                </c:pt>
                <c:pt idx="462">
                  <c:v>231.5</c:v>
                </c:pt>
                <c:pt idx="463">
                  <c:v>232</c:v>
                </c:pt>
                <c:pt idx="464">
                  <c:v>232.5</c:v>
                </c:pt>
                <c:pt idx="465">
                  <c:v>233</c:v>
                </c:pt>
                <c:pt idx="466">
                  <c:v>233.5</c:v>
                </c:pt>
                <c:pt idx="467">
                  <c:v>234</c:v>
                </c:pt>
                <c:pt idx="468">
                  <c:v>234.5</c:v>
                </c:pt>
                <c:pt idx="469">
                  <c:v>235</c:v>
                </c:pt>
                <c:pt idx="470">
                  <c:v>235.5</c:v>
                </c:pt>
                <c:pt idx="471">
                  <c:v>236</c:v>
                </c:pt>
                <c:pt idx="472">
                  <c:v>236.5</c:v>
                </c:pt>
                <c:pt idx="473">
                  <c:v>237</c:v>
                </c:pt>
                <c:pt idx="474">
                  <c:v>237.5</c:v>
                </c:pt>
                <c:pt idx="475">
                  <c:v>238</c:v>
                </c:pt>
                <c:pt idx="476">
                  <c:v>238.5</c:v>
                </c:pt>
                <c:pt idx="477">
                  <c:v>239</c:v>
                </c:pt>
                <c:pt idx="478">
                  <c:v>239.5</c:v>
                </c:pt>
                <c:pt idx="479">
                  <c:v>240</c:v>
                </c:pt>
                <c:pt idx="480">
                  <c:v>240.5</c:v>
                </c:pt>
                <c:pt idx="481">
                  <c:v>241</c:v>
                </c:pt>
                <c:pt idx="482">
                  <c:v>241.5</c:v>
                </c:pt>
                <c:pt idx="483">
                  <c:v>242</c:v>
                </c:pt>
                <c:pt idx="484">
                  <c:v>242.5</c:v>
                </c:pt>
                <c:pt idx="485">
                  <c:v>243</c:v>
                </c:pt>
                <c:pt idx="486">
                  <c:v>243.5</c:v>
                </c:pt>
                <c:pt idx="487">
                  <c:v>244</c:v>
                </c:pt>
                <c:pt idx="488">
                  <c:v>244.5</c:v>
                </c:pt>
                <c:pt idx="489">
                  <c:v>245</c:v>
                </c:pt>
                <c:pt idx="490">
                  <c:v>245.5</c:v>
                </c:pt>
                <c:pt idx="491">
                  <c:v>246</c:v>
                </c:pt>
                <c:pt idx="492">
                  <c:v>246.5</c:v>
                </c:pt>
                <c:pt idx="493">
                  <c:v>247</c:v>
                </c:pt>
                <c:pt idx="494">
                  <c:v>247.5</c:v>
                </c:pt>
                <c:pt idx="495">
                  <c:v>248</c:v>
                </c:pt>
                <c:pt idx="496">
                  <c:v>248.5</c:v>
                </c:pt>
                <c:pt idx="497">
                  <c:v>249</c:v>
                </c:pt>
                <c:pt idx="498">
                  <c:v>249.5</c:v>
                </c:pt>
                <c:pt idx="499">
                  <c:v>250</c:v>
                </c:pt>
                <c:pt idx="500">
                  <c:v>250.5</c:v>
                </c:pt>
                <c:pt idx="501">
                  <c:v>251</c:v>
                </c:pt>
                <c:pt idx="502">
                  <c:v>251.5</c:v>
                </c:pt>
                <c:pt idx="503">
                  <c:v>252</c:v>
                </c:pt>
                <c:pt idx="504">
                  <c:v>252.5</c:v>
                </c:pt>
                <c:pt idx="505">
                  <c:v>253</c:v>
                </c:pt>
                <c:pt idx="506">
                  <c:v>253.5</c:v>
                </c:pt>
                <c:pt idx="507">
                  <c:v>254</c:v>
                </c:pt>
                <c:pt idx="508">
                  <c:v>254.5</c:v>
                </c:pt>
                <c:pt idx="509">
                  <c:v>255</c:v>
                </c:pt>
                <c:pt idx="510">
                  <c:v>255.5</c:v>
                </c:pt>
                <c:pt idx="511">
                  <c:v>256</c:v>
                </c:pt>
                <c:pt idx="512">
                  <c:v>256.5</c:v>
                </c:pt>
                <c:pt idx="513">
                  <c:v>257</c:v>
                </c:pt>
                <c:pt idx="514">
                  <c:v>257.5</c:v>
                </c:pt>
                <c:pt idx="515">
                  <c:v>258</c:v>
                </c:pt>
                <c:pt idx="516">
                  <c:v>258.5</c:v>
                </c:pt>
                <c:pt idx="517">
                  <c:v>259</c:v>
                </c:pt>
                <c:pt idx="518">
                  <c:v>259.5</c:v>
                </c:pt>
                <c:pt idx="519">
                  <c:v>260</c:v>
                </c:pt>
                <c:pt idx="520">
                  <c:v>260.5</c:v>
                </c:pt>
                <c:pt idx="521">
                  <c:v>261</c:v>
                </c:pt>
                <c:pt idx="522">
                  <c:v>261.5</c:v>
                </c:pt>
                <c:pt idx="523">
                  <c:v>262</c:v>
                </c:pt>
                <c:pt idx="524">
                  <c:v>262.5</c:v>
                </c:pt>
                <c:pt idx="525">
                  <c:v>263</c:v>
                </c:pt>
                <c:pt idx="526">
                  <c:v>263.5</c:v>
                </c:pt>
                <c:pt idx="527">
                  <c:v>264</c:v>
                </c:pt>
                <c:pt idx="528">
                  <c:v>264.5</c:v>
                </c:pt>
                <c:pt idx="529">
                  <c:v>265</c:v>
                </c:pt>
                <c:pt idx="530">
                  <c:v>265.5</c:v>
                </c:pt>
                <c:pt idx="531">
                  <c:v>266</c:v>
                </c:pt>
                <c:pt idx="532">
                  <c:v>266.5</c:v>
                </c:pt>
                <c:pt idx="533">
                  <c:v>267</c:v>
                </c:pt>
                <c:pt idx="534">
                  <c:v>267.5</c:v>
                </c:pt>
                <c:pt idx="535">
                  <c:v>268</c:v>
                </c:pt>
                <c:pt idx="536">
                  <c:v>268.5</c:v>
                </c:pt>
                <c:pt idx="537">
                  <c:v>269</c:v>
                </c:pt>
                <c:pt idx="538">
                  <c:v>269.5</c:v>
                </c:pt>
                <c:pt idx="539">
                  <c:v>270</c:v>
                </c:pt>
                <c:pt idx="540">
                  <c:v>270.5</c:v>
                </c:pt>
                <c:pt idx="541">
                  <c:v>271</c:v>
                </c:pt>
                <c:pt idx="542">
                  <c:v>271.5</c:v>
                </c:pt>
                <c:pt idx="543">
                  <c:v>272</c:v>
                </c:pt>
                <c:pt idx="544">
                  <c:v>272.5</c:v>
                </c:pt>
                <c:pt idx="545">
                  <c:v>273</c:v>
                </c:pt>
                <c:pt idx="546">
                  <c:v>273.5</c:v>
                </c:pt>
                <c:pt idx="547">
                  <c:v>274</c:v>
                </c:pt>
                <c:pt idx="548">
                  <c:v>274.5</c:v>
                </c:pt>
                <c:pt idx="549">
                  <c:v>275</c:v>
                </c:pt>
                <c:pt idx="550">
                  <c:v>275.5</c:v>
                </c:pt>
                <c:pt idx="551">
                  <c:v>276</c:v>
                </c:pt>
                <c:pt idx="552">
                  <c:v>276.5</c:v>
                </c:pt>
                <c:pt idx="553">
                  <c:v>277</c:v>
                </c:pt>
                <c:pt idx="554">
                  <c:v>277.5</c:v>
                </c:pt>
                <c:pt idx="555">
                  <c:v>278</c:v>
                </c:pt>
                <c:pt idx="556">
                  <c:v>278.5</c:v>
                </c:pt>
                <c:pt idx="557">
                  <c:v>279</c:v>
                </c:pt>
                <c:pt idx="558">
                  <c:v>279.5</c:v>
                </c:pt>
                <c:pt idx="559">
                  <c:v>280</c:v>
                </c:pt>
                <c:pt idx="560">
                  <c:v>280.5</c:v>
                </c:pt>
                <c:pt idx="561">
                  <c:v>281</c:v>
                </c:pt>
                <c:pt idx="562">
                  <c:v>281.5</c:v>
                </c:pt>
                <c:pt idx="563">
                  <c:v>282</c:v>
                </c:pt>
                <c:pt idx="564">
                  <c:v>282.5</c:v>
                </c:pt>
                <c:pt idx="565">
                  <c:v>283</c:v>
                </c:pt>
                <c:pt idx="566">
                  <c:v>283.5</c:v>
                </c:pt>
                <c:pt idx="567">
                  <c:v>284</c:v>
                </c:pt>
                <c:pt idx="568">
                  <c:v>284.5</c:v>
                </c:pt>
                <c:pt idx="569">
                  <c:v>285</c:v>
                </c:pt>
                <c:pt idx="570">
                  <c:v>285.5</c:v>
                </c:pt>
                <c:pt idx="571">
                  <c:v>286</c:v>
                </c:pt>
                <c:pt idx="572">
                  <c:v>286.5</c:v>
                </c:pt>
                <c:pt idx="573">
                  <c:v>287</c:v>
                </c:pt>
                <c:pt idx="574">
                  <c:v>287.5</c:v>
                </c:pt>
                <c:pt idx="575">
                  <c:v>288</c:v>
                </c:pt>
                <c:pt idx="576">
                  <c:v>288.5</c:v>
                </c:pt>
                <c:pt idx="577">
                  <c:v>289</c:v>
                </c:pt>
                <c:pt idx="578">
                  <c:v>289.5</c:v>
                </c:pt>
                <c:pt idx="579">
                  <c:v>290</c:v>
                </c:pt>
                <c:pt idx="580">
                  <c:v>290.5</c:v>
                </c:pt>
                <c:pt idx="581">
                  <c:v>291</c:v>
                </c:pt>
                <c:pt idx="582">
                  <c:v>291.5</c:v>
                </c:pt>
                <c:pt idx="583">
                  <c:v>292</c:v>
                </c:pt>
                <c:pt idx="584">
                  <c:v>292.5</c:v>
                </c:pt>
                <c:pt idx="585">
                  <c:v>293</c:v>
                </c:pt>
                <c:pt idx="586">
                  <c:v>293.5</c:v>
                </c:pt>
                <c:pt idx="587">
                  <c:v>294</c:v>
                </c:pt>
                <c:pt idx="588">
                  <c:v>294.5</c:v>
                </c:pt>
                <c:pt idx="589">
                  <c:v>295</c:v>
                </c:pt>
                <c:pt idx="590">
                  <c:v>295.5</c:v>
                </c:pt>
                <c:pt idx="591">
                  <c:v>296</c:v>
                </c:pt>
                <c:pt idx="592">
                  <c:v>296.5</c:v>
                </c:pt>
                <c:pt idx="593">
                  <c:v>297</c:v>
                </c:pt>
                <c:pt idx="594">
                  <c:v>297.5</c:v>
                </c:pt>
                <c:pt idx="595">
                  <c:v>298</c:v>
                </c:pt>
                <c:pt idx="596">
                  <c:v>298.5</c:v>
                </c:pt>
                <c:pt idx="597">
                  <c:v>299</c:v>
                </c:pt>
                <c:pt idx="598">
                  <c:v>299.5</c:v>
                </c:pt>
                <c:pt idx="599">
                  <c:v>300</c:v>
                </c:pt>
                <c:pt idx="600">
                  <c:v>300.5</c:v>
                </c:pt>
                <c:pt idx="601">
                  <c:v>301</c:v>
                </c:pt>
                <c:pt idx="602">
                  <c:v>301.5</c:v>
                </c:pt>
                <c:pt idx="603">
                  <c:v>302</c:v>
                </c:pt>
                <c:pt idx="604">
                  <c:v>302.5</c:v>
                </c:pt>
                <c:pt idx="605">
                  <c:v>303</c:v>
                </c:pt>
                <c:pt idx="606">
                  <c:v>303.5</c:v>
                </c:pt>
                <c:pt idx="607">
                  <c:v>304</c:v>
                </c:pt>
                <c:pt idx="608">
                  <c:v>304.5</c:v>
                </c:pt>
                <c:pt idx="609">
                  <c:v>305</c:v>
                </c:pt>
                <c:pt idx="610">
                  <c:v>305.5</c:v>
                </c:pt>
                <c:pt idx="611">
                  <c:v>306</c:v>
                </c:pt>
                <c:pt idx="612">
                  <c:v>306.5</c:v>
                </c:pt>
                <c:pt idx="613">
                  <c:v>307</c:v>
                </c:pt>
                <c:pt idx="614">
                  <c:v>307.5</c:v>
                </c:pt>
                <c:pt idx="615">
                  <c:v>308</c:v>
                </c:pt>
                <c:pt idx="616">
                  <c:v>308.5</c:v>
                </c:pt>
                <c:pt idx="617">
                  <c:v>309</c:v>
                </c:pt>
                <c:pt idx="618">
                  <c:v>309.5</c:v>
                </c:pt>
                <c:pt idx="619">
                  <c:v>310</c:v>
                </c:pt>
                <c:pt idx="620">
                  <c:v>310.5</c:v>
                </c:pt>
                <c:pt idx="621">
                  <c:v>311</c:v>
                </c:pt>
                <c:pt idx="622">
                  <c:v>311.5</c:v>
                </c:pt>
                <c:pt idx="623">
                  <c:v>312</c:v>
                </c:pt>
                <c:pt idx="624">
                  <c:v>312.5</c:v>
                </c:pt>
                <c:pt idx="625">
                  <c:v>313</c:v>
                </c:pt>
                <c:pt idx="626">
                  <c:v>313.5</c:v>
                </c:pt>
                <c:pt idx="627">
                  <c:v>314</c:v>
                </c:pt>
                <c:pt idx="628">
                  <c:v>314.5</c:v>
                </c:pt>
                <c:pt idx="629">
                  <c:v>315</c:v>
                </c:pt>
                <c:pt idx="630">
                  <c:v>315.5</c:v>
                </c:pt>
                <c:pt idx="631">
                  <c:v>316</c:v>
                </c:pt>
                <c:pt idx="632">
                  <c:v>316.5</c:v>
                </c:pt>
                <c:pt idx="633">
                  <c:v>317</c:v>
                </c:pt>
                <c:pt idx="634">
                  <c:v>317.5</c:v>
                </c:pt>
                <c:pt idx="635">
                  <c:v>318</c:v>
                </c:pt>
                <c:pt idx="636">
                  <c:v>318.5</c:v>
                </c:pt>
                <c:pt idx="637">
                  <c:v>319</c:v>
                </c:pt>
                <c:pt idx="638">
                  <c:v>319.5</c:v>
                </c:pt>
                <c:pt idx="639">
                  <c:v>320</c:v>
                </c:pt>
                <c:pt idx="640">
                  <c:v>320.5</c:v>
                </c:pt>
                <c:pt idx="641">
                  <c:v>321</c:v>
                </c:pt>
                <c:pt idx="642">
                  <c:v>321.5</c:v>
                </c:pt>
                <c:pt idx="643">
                  <c:v>322</c:v>
                </c:pt>
                <c:pt idx="644">
                  <c:v>322.5</c:v>
                </c:pt>
                <c:pt idx="645">
                  <c:v>323</c:v>
                </c:pt>
                <c:pt idx="646">
                  <c:v>323.5</c:v>
                </c:pt>
                <c:pt idx="647">
                  <c:v>324</c:v>
                </c:pt>
                <c:pt idx="648">
                  <c:v>324.5</c:v>
                </c:pt>
                <c:pt idx="649">
                  <c:v>325</c:v>
                </c:pt>
                <c:pt idx="650">
                  <c:v>325.5</c:v>
                </c:pt>
                <c:pt idx="651">
                  <c:v>326</c:v>
                </c:pt>
                <c:pt idx="652">
                  <c:v>326.5</c:v>
                </c:pt>
                <c:pt idx="653">
                  <c:v>327</c:v>
                </c:pt>
                <c:pt idx="654">
                  <c:v>327.5</c:v>
                </c:pt>
                <c:pt idx="655">
                  <c:v>328</c:v>
                </c:pt>
                <c:pt idx="656">
                  <c:v>328.5</c:v>
                </c:pt>
                <c:pt idx="657">
                  <c:v>329</c:v>
                </c:pt>
                <c:pt idx="658">
                  <c:v>329.5</c:v>
                </c:pt>
                <c:pt idx="659">
                  <c:v>330</c:v>
                </c:pt>
                <c:pt idx="660">
                  <c:v>330.5</c:v>
                </c:pt>
                <c:pt idx="661">
                  <c:v>331</c:v>
                </c:pt>
                <c:pt idx="662">
                  <c:v>331.5</c:v>
                </c:pt>
                <c:pt idx="663">
                  <c:v>332</c:v>
                </c:pt>
                <c:pt idx="664">
                  <c:v>332.5</c:v>
                </c:pt>
                <c:pt idx="665">
                  <c:v>333</c:v>
                </c:pt>
                <c:pt idx="666">
                  <c:v>333.5</c:v>
                </c:pt>
                <c:pt idx="667">
                  <c:v>334</c:v>
                </c:pt>
                <c:pt idx="668">
                  <c:v>334.5</c:v>
                </c:pt>
                <c:pt idx="669">
                  <c:v>335</c:v>
                </c:pt>
                <c:pt idx="670">
                  <c:v>335.5</c:v>
                </c:pt>
                <c:pt idx="671">
                  <c:v>336</c:v>
                </c:pt>
                <c:pt idx="672">
                  <c:v>336.5</c:v>
                </c:pt>
                <c:pt idx="673">
                  <c:v>337</c:v>
                </c:pt>
                <c:pt idx="674">
                  <c:v>337.5</c:v>
                </c:pt>
                <c:pt idx="675">
                  <c:v>338</c:v>
                </c:pt>
                <c:pt idx="676">
                  <c:v>338.5</c:v>
                </c:pt>
                <c:pt idx="677">
                  <c:v>339</c:v>
                </c:pt>
                <c:pt idx="678">
                  <c:v>339.5</c:v>
                </c:pt>
                <c:pt idx="679">
                  <c:v>340</c:v>
                </c:pt>
                <c:pt idx="680">
                  <c:v>340.5</c:v>
                </c:pt>
                <c:pt idx="681">
                  <c:v>341</c:v>
                </c:pt>
                <c:pt idx="682">
                  <c:v>341.5</c:v>
                </c:pt>
                <c:pt idx="683">
                  <c:v>342</c:v>
                </c:pt>
                <c:pt idx="684">
                  <c:v>342.5</c:v>
                </c:pt>
                <c:pt idx="685">
                  <c:v>343</c:v>
                </c:pt>
                <c:pt idx="686">
                  <c:v>343.5</c:v>
                </c:pt>
                <c:pt idx="687">
                  <c:v>344</c:v>
                </c:pt>
                <c:pt idx="688">
                  <c:v>344.5</c:v>
                </c:pt>
                <c:pt idx="689">
                  <c:v>345</c:v>
                </c:pt>
                <c:pt idx="690">
                  <c:v>345.5</c:v>
                </c:pt>
                <c:pt idx="691">
                  <c:v>346</c:v>
                </c:pt>
                <c:pt idx="692">
                  <c:v>346.5</c:v>
                </c:pt>
                <c:pt idx="693">
                  <c:v>347</c:v>
                </c:pt>
                <c:pt idx="694">
                  <c:v>347.5</c:v>
                </c:pt>
                <c:pt idx="695">
                  <c:v>348</c:v>
                </c:pt>
                <c:pt idx="696">
                  <c:v>348.5</c:v>
                </c:pt>
                <c:pt idx="697">
                  <c:v>349</c:v>
                </c:pt>
                <c:pt idx="698">
                  <c:v>349.5</c:v>
                </c:pt>
                <c:pt idx="699">
                  <c:v>350</c:v>
                </c:pt>
                <c:pt idx="700">
                  <c:v>350.5</c:v>
                </c:pt>
                <c:pt idx="701">
                  <c:v>351</c:v>
                </c:pt>
                <c:pt idx="702">
                  <c:v>351.5</c:v>
                </c:pt>
                <c:pt idx="703">
                  <c:v>352</c:v>
                </c:pt>
                <c:pt idx="704">
                  <c:v>352.5</c:v>
                </c:pt>
                <c:pt idx="705">
                  <c:v>353</c:v>
                </c:pt>
                <c:pt idx="706">
                  <c:v>353.5</c:v>
                </c:pt>
                <c:pt idx="707">
                  <c:v>354</c:v>
                </c:pt>
                <c:pt idx="708">
                  <c:v>354.5</c:v>
                </c:pt>
                <c:pt idx="709">
                  <c:v>355</c:v>
                </c:pt>
                <c:pt idx="710">
                  <c:v>355.5</c:v>
                </c:pt>
                <c:pt idx="711">
                  <c:v>356</c:v>
                </c:pt>
                <c:pt idx="712">
                  <c:v>356.5</c:v>
                </c:pt>
                <c:pt idx="713">
                  <c:v>357</c:v>
                </c:pt>
                <c:pt idx="714">
                  <c:v>357.5</c:v>
                </c:pt>
                <c:pt idx="715">
                  <c:v>358</c:v>
                </c:pt>
                <c:pt idx="716">
                  <c:v>358.5</c:v>
                </c:pt>
                <c:pt idx="717">
                  <c:v>359</c:v>
                </c:pt>
                <c:pt idx="718">
                  <c:v>359.5</c:v>
                </c:pt>
                <c:pt idx="719">
                  <c:v>360</c:v>
                </c:pt>
                <c:pt idx="720">
                  <c:v>360.5</c:v>
                </c:pt>
                <c:pt idx="721">
                  <c:v>361</c:v>
                </c:pt>
                <c:pt idx="722">
                  <c:v>361.5</c:v>
                </c:pt>
                <c:pt idx="723">
                  <c:v>362</c:v>
                </c:pt>
                <c:pt idx="724">
                  <c:v>362.5</c:v>
                </c:pt>
                <c:pt idx="725">
                  <c:v>363</c:v>
                </c:pt>
                <c:pt idx="726">
                  <c:v>363.5</c:v>
                </c:pt>
                <c:pt idx="727">
                  <c:v>364</c:v>
                </c:pt>
                <c:pt idx="728">
                  <c:v>364.5</c:v>
                </c:pt>
                <c:pt idx="729">
                  <c:v>365</c:v>
                </c:pt>
                <c:pt idx="730">
                  <c:v>365.5</c:v>
                </c:pt>
                <c:pt idx="731">
                  <c:v>366</c:v>
                </c:pt>
                <c:pt idx="732">
                  <c:v>366.5</c:v>
                </c:pt>
                <c:pt idx="733">
                  <c:v>367</c:v>
                </c:pt>
                <c:pt idx="734">
                  <c:v>367.5</c:v>
                </c:pt>
                <c:pt idx="735">
                  <c:v>368</c:v>
                </c:pt>
                <c:pt idx="736">
                  <c:v>368.5</c:v>
                </c:pt>
                <c:pt idx="737">
                  <c:v>369</c:v>
                </c:pt>
                <c:pt idx="738">
                  <c:v>369.5</c:v>
                </c:pt>
                <c:pt idx="739">
                  <c:v>370</c:v>
                </c:pt>
                <c:pt idx="740">
                  <c:v>370.5</c:v>
                </c:pt>
                <c:pt idx="741">
                  <c:v>371</c:v>
                </c:pt>
                <c:pt idx="742">
                  <c:v>371.5</c:v>
                </c:pt>
                <c:pt idx="743">
                  <c:v>372</c:v>
                </c:pt>
                <c:pt idx="744">
                  <c:v>372.5</c:v>
                </c:pt>
                <c:pt idx="745">
                  <c:v>373</c:v>
                </c:pt>
                <c:pt idx="746">
                  <c:v>373.5</c:v>
                </c:pt>
                <c:pt idx="747">
                  <c:v>374</c:v>
                </c:pt>
                <c:pt idx="748">
                  <c:v>374.5</c:v>
                </c:pt>
                <c:pt idx="749">
                  <c:v>375</c:v>
                </c:pt>
                <c:pt idx="750">
                  <c:v>375.5</c:v>
                </c:pt>
                <c:pt idx="751">
                  <c:v>376</c:v>
                </c:pt>
                <c:pt idx="752">
                  <c:v>376.5</c:v>
                </c:pt>
                <c:pt idx="753">
                  <c:v>377</c:v>
                </c:pt>
                <c:pt idx="754">
                  <c:v>377.5</c:v>
                </c:pt>
                <c:pt idx="755">
                  <c:v>378</c:v>
                </c:pt>
                <c:pt idx="756">
                  <c:v>378.5</c:v>
                </c:pt>
                <c:pt idx="757">
                  <c:v>379</c:v>
                </c:pt>
                <c:pt idx="758">
                  <c:v>379.5</c:v>
                </c:pt>
                <c:pt idx="759">
                  <c:v>380</c:v>
                </c:pt>
                <c:pt idx="760">
                  <c:v>380.5</c:v>
                </c:pt>
                <c:pt idx="761">
                  <c:v>381</c:v>
                </c:pt>
                <c:pt idx="762">
                  <c:v>381.5</c:v>
                </c:pt>
                <c:pt idx="763">
                  <c:v>382</c:v>
                </c:pt>
                <c:pt idx="764">
                  <c:v>382.5</c:v>
                </c:pt>
                <c:pt idx="765">
                  <c:v>383</c:v>
                </c:pt>
                <c:pt idx="766">
                  <c:v>383.5</c:v>
                </c:pt>
                <c:pt idx="767">
                  <c:v>384</c:v>
                </c:pt>
                <c:pt idx="768">
                  <c:v>384.5</c:v>
                </c:pt>
                <c:pt idx="769">
                  <c:v>385</c:v>
                </c:pt>
                <c:pt idx="770">
                  <c:v>385.5</c:v>
                </c:pt>
                <c:pt idx="771">
                  <c:v>386</c:v>
                </c:pt>
                <c:pt idx="772">
                  <c:v>386.5</c:v>
                </c:pt>
                <c:pt idx="773">
                  <c:v>387</c:v>
                </c:pt>
                <c:pt idx="774">
                  <c:v>387.5</c:v>
                </c:pt>
                <c:pt idx="775">
                  <c:v>388</c:v>
                </c:pt>
                <c:pt idx="776">
                  <c:v>388.5</c:v>
                </c:pt>
                <c:pt idx="777">
                  <c:v>389</c:v>
                </c:pt>
                <c:pt idx="778">
                  <c:v>389.5</c:v>
                </c:pt>
                <c:pt idx="779">
                  <c:v>390</c:v>
                </c:pt>
                <c:pt idx="780">
                  <c:v>390.5</c:v>
                </c:pt>
                <c:pt idx="781">
                  <c:v>391</c:v>
                </c:pt>
                <c:pt idx="782">
                  <c:v>391.5</c:v>
                </c:pt>
                <c:pt idx="783">
                  <c:v>392</c:v>
                </c:pt>
                <c:pt idx="784">
                  <c:v>392.5</c:v>
                </c:pt>
                <c:pt idx="785">
                  <c:v>393</c:v>
                </c:pt>
                <c:pt idx="786">
                  <c:v>393.5</c:v>
                </c:pt>
                <c:pt idx="787">
                  <c:v>394</c:v>
                </c:pt>
                <c:pt idx="788">
                  <c:v>394.5</c:v>
                </c:pt>
                <c:pt idx="789">
                  <c:v>395</c:v>
                </c:pt>
                <c:pt idx="790">
                  <c:v>395.5</c:v>
                </c:pt>
                <c:pt idx="791">
                  <c:v>396</c:v>
                </c:pt>
                <c:pt idx="792">
                  <c:v>396.5</c:v>
                </c:pt>
                <c:pt idx="793">
                  <c:v>397</c:v>
                </c:pt>
                <c:pt idx="794">
                  <c:v>397.5</c:v>
                </c:pt>
                <c:pt idx="795">
                  <c:v>398</c:v>
                </c:pt>
                <c:pt idx="796">
                  <c:v>398.5</c:v>
                </c:pt>
                <c:pt idx="797">
                  <c:v>399</c:v>
                </c:pt>
                <c:pt idx="798">
                  <c:v>399.5</c:v>
                </c:pt>
                <c:pt idx="799">
                  <c:v>400</c:v>
                </c:pt>
                <c:pt idx="800">
                  <c:v>400.5</c:v>
                </c:pt>
                <c:pt idx="801">
                  <c:v>401</c:v>
                </c:pt>
                <c:pt idx="802">
                  <c:v>401.5</c:v>
                </c:pt>
                <c:pt idx="803">
                  <c:v>402</c:v>
                </c:pt>
                <c:pt idx="804">
                  <c:v>402.5</c:v>
                </c:pt>
                <c:pt idx="805">
                  <c:v>403</c:v>
                </c:pt>
                <c:pt idx="806">
                  <c:v>403.5</c:v>
                </c:pt>
                <c:pt idx="807">
                  <c:v>404</c:v>
                </c:pt>
                <c:pt idx="808">
                  <c:v>404.5</c:v>
                </c:pt>
                <c:pt idx="809">
                  <c:v>405</c:v>
                </c:pt>
                <c:pt idx="810">
                  <c:v>405.5</c:v>
                </c:pt>
                <c:pt idx="811">
                  <c:v>406</c:v>
                </c:pt>
                <c:pt idx="812">
                  <c:v>406.5</c:v>
                </c:pt>
                <c:pt idx="813">
                  <c:v>407</c:v>
                </c:pt>
                <c:pt idx="814">
                  <c:v>407.5</c:v>
                </c:pt>
                <c:pt idx="815">
                  <c:v>408</c:v>
                </c:pt>
                <c:pt idx="816">
                  <c:v>408.5</c:v>
                </c:pt>
                <c:pt idx="817">
                  <c:v>409</c:v>
                </c:pt>
                <c:pt idx="818">
                  <c:v>409.5</c:v>
                </c:pt>
                <c:pt idx="819">
                  <c:v>410</c:v>
                </c:pt>
                <c:pt idx="820">
                  <c:v>410.5</c:v>
                </c:pt>
                <c:pt idx="821">
                  <c:v>411</c:v>
                </c:pt>
                <c:pt idx="822">
                  <c:v>411.5</c:v>
                </c:pt>
                <c:pt idx="823">
                  <c:v>412</c:v>
                </c:pt>
                <c:pt idx="824">
                  <c:v>412.5</c:v>
                </c:pt>
                <c:pt idx="825">
                  <c:v>413</c:v>
                </c:pt>
                <c:pt idx="826">
                  <c:v>413.5</c:v>
                </c:pt>
                <c:pt idx="827">
                  <c:v>414</c:v>
                </c:pt>
                <c:pt idx="828">
                  <c:v>414.5</c:v>
                </c:pt>
                <c:pt idx="829">
                  <c:v>415</c:v>
                </c:pt>
                <c:pt idx="830">
                  <c:v>415.5</c:v>
                </c:pt>
                <c:pt idx="831">
                  <c:v>416</c:v>
                </c:pt>
                <c:pt idx="832">
                  <c:v>416.5</c:v>
                </c:pt>
                <c:pt idx="833">
                  <c:v>417</c:v>
                </c:pt>
                <c:pt idx="834">
                  <c:v>417.5</c:v>
                </c:pt>
                <c:pt idx="835">
                  <c:v>418</c:v>
                </c:pt>
                <c:pt idx="836">
                  <c:v>418.5</c:v>
                </c:pt>
                <c:pt idx="837">
                  <c:v>419</c:v>
                </c:pt>
                <c:pt idx="838">
                  <c:v>419.5</c:v>
                </c:pt>
                <c:pt idx="839">
                  <c:v>420</c:v>
                </c:pt>
                <c:pt idx="840">
                  <c:v>420.5</c:v>
                </c:pt>
                <c:pt idx="841">
                  <c:v>421</c:v>
                </c:pt>
                <c:pt idx="842">
                  <c:v>421.5</c:v>
                </c:pt>
                <c:pt idx="843">
                  <c:v>422</c:v>
                </c:pt>
                <c:pt idx="844">
                  <c:v>422.5</c:v>
                </c:pt>
                <c:pt idx="845">
                  <c:v>423</c:v>
                </c:pt>
                <c:pt idx="846">
                  <c:v>423.5</c:v>
                </c:pt>
                <c:pt idx="847">
                  <c:v>424</c:v>
                </c:pt>
                <c:pt idx="848">
                  <c:v>424.5</c:v>
                </c:pt>
                <c:pt idx="849">
                  <c:v>425</c:v>
                </c:pt>
                <c:pt idx="850">
                  <c:v>425.5</c:v>
                </c:pt>
                <c:pt idx="851">
                  <c:v>426</c:v>
                </c:pt>
                <c:pt idx="852">
                  <c:v>426.5</c:v>
                </c:pt>
                <c:pt idx="853">
                  <c:v>427</c:v>
                </c:pt>
                <c:pt idx="854">
                  <c:v>427.5</c:v>
                </c:pt>
                <c:pt idx="855">
                  <c:v>428</c:v>
                </c:pt>
                <c:pt idx="856">
                  <c:v>428.5</c:v>
                </c:pt>
                <c:pt idx="857">
                  <c:v>429</c:v>
                </c:pt>
                <c:pt idx="858">
                  <c:v>429.5</c:v>
                </c:pt>
                <c:pt idx="859">
                  <c:v>430</c:v>
                </c:pt>
                <c:pt idx="860">
                  <c:v>430.5</c:v>
                </c:pt>
                <c:pt idx="861">
                  <c:v>431</c:v>
                </c:pt>
                <c:pt idx="862">
                  <c:v>431.5</c:v>
                </c:pt>
                <c:pt idx="863">
                  <c:v>432</c:v>
                </c:pt>
                <c:pt idx="864">
                  <c:v>432.5</c:v>
                </c:pt>
                <c:pt idx="865">
                  <c:v>433</c:v>
                </c:pt>
                <c:pt idx="866">
                  <c:v>433.5</c:v>
                </c:pt>
                <c:pt idx="867">
                  <c:v>434</c:v>
                </c:pt>
                <c:pt idx="868">
                  <c:v>434.5</c:v>
                </c:pt>
                <c:pt idx="869">
                  <c:v>435</c:v>
                </c:pt>
                <c:pt idx="870">
                  <c:v>435.5</c:v>
                </c:pt>
                <c:pt idx="871">
                  <c:v>436</c:v>
                </c:pt>
                <c:pt idx="872">
                  <c:v>436.5</c:v>
                </c:pt>
                <c:pt idx="873">
                  <c:v>437</c:v>
                </c:pt>
                <c:pt idx="874">
                  <c:v>437.5</c:v>
                </c:pt>
                <c:pt idx="875">
                  <c:v>438</c:v>
                </c:pt>
                <c:pt idx="876">
                  <c:v>438.5</c:v>
                </c:pt>
                <c:pt idx="877">
                  <c:v>439</c:v>
                </c:pt>
                <c:pt idx="878">
                  <c:v>439.5</c:v>
                </c:pt>
                <c:pt idx="879">
                  <c:v>440</c:v>
                </c:pt>
                <c:pt idx="880">
                  <c:v>440.5</c:v>
                </c:pt>
                <c:pt idx="881">
                  <c:v>441</c:v>
                </c:pt>
                <c:pt idx="882">
                  <c:v>441.5</c:v>
                </c:pt>
                <c:pt idx="883">
                  <c:v>442</c:v>
                </c:pt>
                <c:pt idx="884">
                  <c:v>442.5</c:v>
                </c:pt>
                <c:pt idx="885">
                  <c:v>443</c:v>
                </c:pt>
                <c:pt idx="886">
                  <c:v>443.5</c:v>
                </c:pt>
                <c:pt idx="887">
                  <c:v>444</c:v>
                </c:pt>
                <c:pt idx="888">
                  <c:v>444.5</c:v>
                </c:pt>
                <c:pt idx="889">
                  <c:v>445</c:v>
                </c:pt>
                <c:pt idx="890">
                  <c:v>445.5</c:v>
                </c:pt>
                <c:pt idx="891">
                  <c:v>446</c:v>
                </c:pt>
                <c:pt idx="892">
                  <c:v>446.5</c:v>
                </c:pt>
                <c:pt idx="893">
                  <c:v>447</c:v>
                </c:pt>
                <c:pt idx="894">
                  <c:v>447.5</c:v>
                </c:pt>
                <c:pt idx="895">
                  <c:v>448</c:v>
                </c:pt>
                <c:pt idx="896">
                  <c:v>448.5</c:v>
                </c:pt>
                <c:pt idx="897">
                  <c:v>449</c:v>
                </c:pt>
                <c:pt idx="898">
                  <c:v>449.5</c:v>
                </c:pt>
                <c:pt idx="899">
                  <c:v>450</c:v>
                </c:pt>
                <c:pt idx="900">
                  <c:v>450.5</c:v>
                </c:pt>
                <c:pt idx="901">
                  <c:v>451</c:v>
                </c:pt>
                <c:pt idx="902">
                  <c:v>451.5</c:v>
                </c:pt>
                <c:pt idx="903">
                  <c:v>452</c:v>
                </c:pt>
                <c:pt idx="904">
                  <c:v>452.5</c:v>
                </c:pt>
                <c:pt idx="905">
                  <c:v>453</c:v>
                </c:pt>
                <c:pt idx="906">
                  <c:v>453.5</c:v>
                </c:pt>
                <c:pt idx="907">
                  <c:v>454</c:v>
                </c:pt>
                <c:pt idx="908">
                  <c:v>454.5</c:v>
                </c:pt>
                <c:pt idx="909">
                  <c:v>455</c:v>
                </c:pt>
                <c:pt idx="910">
                  <c:v>455.5</c:v>
                </c:pt>
                <c:pt idx="911">
                  <c:v>456</c:v>
                </c:pt>
                <c:pt idx="912">
                  <c:v>456.5</c:v>
                </c:pt>
                <c:pt idx="913">
                  <c:v>457</c:v>
                </c:pt>
                <c:pt idx="914">
                  <c:v>457.5</c:v>
                </c:pt>
                <c:pt idx="915">
                  <c:v>458</c:v>
                </c:pt>
                <c:pt idx="916">
                  <c:v>458.5</c:v>
                </c:pt>
                <c:pt idx="917">
                  <c:v>459</c:v>
                </c:pt>
                <c:pt idx="918">
                  <c:v>459.5</c:v>
                </c:pt>
                <c:pt idx="919">
                  <c:v>460</c:v>
                </c:pt>
                <c:pt idx="920">
                  <c:v>460.5</c:v>
                </c:pt>
                <c:pt idx="921">
                  <c:v>461</c:v>
                </c:pt>
                <c:pt idx="922">
                  <c:v>461.5</c:v>
                </c:pt>
                <c:pt idx="923">
                  <c:v>462</c:v>
                </c:pt>
                <c:pt idx="924">
                  <c:v>462.5</c:v>
                </c:pt>
                <c:pt idx="925">
                  <c:v>463</c:v>
                </c:pt>
                <c:pt idx="926">
                  <c:v>463.5</c:v>
                </c:pt>
                <c:pt idx="927">
                  <c:v>464</c:v>
                </c:pt>
                <c:pt idx="928">
                  <c:v>464.5</c:v>
                </c:pt>
                <c:pt idx="929">
                  <c:v>465</c:v>
                </c:pt>
                <c:pt idx="930">
                  <c:v>465.5</c:v>
                </c:pt>
                <c:pt idx="931">
                  <c:v>466</c:v>
                </c:pt>
                <c:pt idx="932">
                  <c:v>466.5</c:v>
                </c:pt>
                <c:pt idx="933">
                  <c:v>467</c:v>
                </c:pt>
                <c:pt idx="934">
                  <c:v>467.5</c:v>
                </c:pt>
                <c:pt idx="935">
                  <c:v>468</c:v>
                </c:pt>
                <c:pt idx="936">
                  <c:v>468.5</c:v>
                </c:pt>
                <c:pt idx="937">
                  <c:v>469</c:v>
                </c:pt>
                <c:pt idx="938">
                  <c:v>469.5</c:v>
                </c:pt>
                <c:pt idx="939">
                  <c:v>470</c:v>
                </c:pt>
                <c:pt idx="940">
                  <c:v>470.5</c:v>
                </c:pt>
                <c:pt idx="941">
                  <c:v>471</c:v>
                </c:pt>
                <c:pt idx="942">
                  <c:v>471.5</c:v>
                </c:pt>
                <c:pt idx="943">
                  <c:v>472</c:v>
                </c:pt>
                <c:pt idx="944">
                  <c:v>472.5</c:v>
                </c:pt>
                <c:pt idx="945">
                  <c:v>473</c:v>
                </c:pt>
                <c:pt idx="946">
                  <c:v>473.5</c:v>
                </c:pt>
                <c:pt idx="947">
                  <c:v>474</c:v>
                </c:pt>
                <c:pt idx="948">
                  <c:v>474.5</c:v>
                </c:pt>
                <c:pt idx="949">
                  <c:v>475</c:v>
                </c:pt>
                <c:pt idx="950">
                  <c:v>475.5</c:v>
                </c:pt>
                <c:pt idx="951">
                  <c:v>476</c:v>
                </c:pt>
                <c:pt idx="952">
                  <c:v>476.5</c:v>
                </c:pt>
                <c:pt idx="953">
                  <c:v>477</c:v>
                </c:pt>
                <c:pt idx="954">
                  <c:v>477.5</c:v>
                </c:pt>
                <c:pt idx="955">
                  <c:v>478</c:v>
                </c:pt>
                <c:pt idx="956">
                  <c:v>478.5</c:v>
                </c:pt>
                <c:pt idx="957">
                  <c:v>479</c:v>
                </c:pt>
                <c:pt idx="958">
                  <c:v>479.5</c:v>
                </c:pt>
                <c:pt idx="959">
                  <c:v>480</c:v>
                </c:pt>
                <c:pt idx="960">
                  <c:v>480.5</c:v>
                </c:pt>
                <c:pt idx="961">
                  <c:v>481</c:v>
                </c:pt>
                <c:pt idx="962">
                  <c:v>481.5</c:v>
                </c:pt>
                <c:pt idx="963">
                  <c:v>482</c:v>
                </c:pt>
                <c:pt idx="964">
                  <c:v>482.5</c:v>
                </c:pt>
                <c:pt idx="965">
                  <c:v>483</c:v>
                </c:pt>
                <c:pt idx="966">
                  <c:v>483.5</c:v>
                </c:pt>
                <c:pt idx="967">
                  <c:v>484</c:v>
                </c:pt>
                <c:pt idx="968">
                  <c:v>484.5</c:v>
                </c:pt>
                <c:pt idx="969">
                  <c:v>485</c:v>
                </c:pt>
                <c:pt idx="970">
                  <c:v>485.5</c:v>
                </c:pt>
                <c:pt idx="971">
                  <c:v>486</c:v>
                </c:pt>
                <c:pt idx="972">
                  <c:v>486.5</c:v>
                </c:pt>
                <c:pt idx="973">
                  <c:v>487</c:v>
                </c:pt>
                <c:pt idx="974">
                  <c:v>487.5</c:v>
                </c:pt>
                <c:pt idx="975">
                  <c:v>488</c:v>
                </c:pt>
                <c:pt idx="976">
                  <c:v>488.5</c:v>
                </c:pt>
                <c:pt idx="977">
                  <c:v>489</c:v>
                </c:pt>
                <c:pt idx="978">
                  <c:v>489.5</c:v>
                </c:pt>
                <c:pt idx="979">
                  <c:v>490</c:v>
                </c:pt>
                <c:pt idx="980">
                  <c:v>490.5</c:v>
                </c:pt>
                <c:pt idx="981">
                  <c:v>491</c:v>
                </c:pt>
                <c:pt idx="982">
                  <c:v>491.5</c:v>
                </c:pt>
                <c:pt idx="983">
                  <c:v>492</c:v>
                </c:pt>
                <c:pt idx="984">
                  <c:v>492.5</c:v>
                </c:pt>
                <c:pt idx="985">
                  <c:v>493</c:v>
                </c:pt>
                <c:pt idx="986">
                  <c:v>493.5</c:v>
                </c:pt>
                <c:pt idx="987">
                  <c:v>494</c:v>
                </c:pt>
                <c:pt idx="988">
                  <c:v>494.5</c:v>
                </c:pt>
                <c:pt idx="989">
                  <c:v>495</c:v>
                </c:pt>
                <c:pt idx="990">
                  <c:v>495.5</c:v>
                </c:pt>
                <c:pt idx="991">
                  <c:v>496</c:v>
                </c:pt>
                <c:pt idx="992">
                  <c:v>496.5</c:v>
                </c:pt>
                <c:pt idx="993">
                  <c:v>497</c:v>
                </c:pt>
                <c:pt idx="994">
                  <c:v>497.5</c:v>
                </c:pt>
                <c:pt idx="995">
                  <c:v>498</c:v>
                </c:pt>
                <c:pt idx="996">
                  <c:v>498.5</c:v>
                </c:pt>
                <c:pt idx="997">
                  <c:v>499</c:v>
                </c:pt>
                <c:pt idx="998">
                  <c:v>499.5</c:v>
                </c:pt>
                <c:pt idx="999">
                  <c:v>500</c:v>
                </c:pt>
                <c:pt idx="1000">
                  <c:v>500.5</c:v>
                </c:pt>
                <c:pt idx="1001">
                  <c:v>501</c:v>
                </c:pt>
                <c:pt idx="1002">
                  <c:v>501.5</c:v>
                </c:pt>
                <c:pt idx="1003">
                  <c:v>502</c:v>
                </c:pt>
                <c:pt idx="1004">
                  <c:v>502.5</c:v>
                </c:pt>
                <c:pt idx="1005">
                  <c:v>503</c:v>
                </c:pt>
                <c:pt idx="1006">
                  <c:v>503.5</c:v>
                </c:pt>
                <c:pt idx="1007">
                  <c:v>504</c:v>
                </c:pt>
                <c:pt idx="1008">
                  <c:v>504.5</c:v>
                </c:pt>
                <c:pt idx="1009">
                  <c:v>505</c:v>
                </c:pt>
                <c:pt idx="1010">
                  <c:v>505.5</c:v>
                </c:pt>
                <c:pt idx="1011">
                  <c:v>506</c:v>
                </c:pt>
                <c:pt idx="1012">
                  <c:v>506.5</c:v>
                </c:pt>
                <c:pt idx="1013">
                  <c:v>507</c:v>
                </c:pt>
                <c:pt idx="1014">
                  <c:v>507.5</c:v>
                </c:pt>
                <c:pt idx="1015">
                  <c:v>508</c:v>
                </c:pt>
                <c:pt idx="1016">
                  <c:v>508.5</c:v>
                </c:pt>
                <c:pt idx="1017">
                  <c:v>509</c:v>
                </c:pt>
                <c:pt idx="1018">
                  <c:v>509.5</c:v>
                </c:pt>
                <c:pt idx="1019">
                  <c:v>510</c:v>
                </c:pt>
                <c:pt idx="1020">
                  <c:v>510.5</c:v>
                </c:pt>
                <c:pt idx="1021">
                  <c:v>511</c:v>
                </c:pt>
                <c:pt idx="1022">
                  <c:v>511.5</c:v>
                </c:pt>
                <c:pt idx="1023">
                  <c:v>512</c:v>
                </c:pt>
                <c:pt idx="1024">
                  <c:v>512.5</c:v>
                </c:pt>
                <c:pt idx="1025">
                  <c:v>513</c:v>
                </c:pt>
                <c:pt idx="1026">
                  <c:v>513.5</c:v>
                </c:pt>
                <c:pt idx="1027">
                  <c:v>514</c:v>
                </c:pt>
                <c:pt idx="1028">
                  <c:v>514.5</c:v>
                </c:pt>
                <c:pt idx="1029">
                  <c:v>515</c:v>
                </c:pt>
                <c:pt idx="1030">
                  <c:v>515.5</c:v>
                </c:pt>
                <c:pt idx="1031">
                  <c:v>516</c:v>
                </c:pt>
                <c:pt idx="1032">
                  <c:v>516.5</c:v>
                </c:pt>
                <c:pt idx="1033">
                  <c:v>517</c:v>
                </c:pt>
                <c:pt idx="1034">
                  <c:v>517.5</c:v>
                </c:pt>
                <c:pt idx="1035">
                  <c:v>518</c:v>
                </c:pt>
                <c:pt idx="1036">
                  <c:v>518.5</c:v>
                </c:pt>
                <c:pt idx="1037">
                  <c:v>519</c:v>
                </c:pt>
                <c:pt idx="1038">
                  <c:v>519.5</c:v>
                </c:pt>
                <c:pt idx="1039">
                  <c:v>520</c:v>
                </c:pt>
                <c:pt idx="1040">
                  <c:v>520.5</c:v>
                </c:pt>
                <c:pt idx="1041">
                  <c:v>521</c:v>
                </c:pt>
                <c:pt idx="1042">
                  <c:v>521.5</c:v>
                </c:pt>
                <c:pt idx="1043">
                  <c:v>522</c:v>
                </c:pt>
                <c:pt idx="1044">
                  <c:v>522.5</c:v>
                </c:pt>
                <c:pt idx="1045">
                  <c:v>523</c:v>
                </c:pt>
                <c:pt idx="1046">
                  <c:v>523.5</c:v>
                </c:pt>
                <c:pt idx="1047">
                  <c:v>524</c:v>
                </c:pt>
                <c:pt idx="1048">
                  <c:v>524.5</c:v>
                </c:pt>
                <c:pt idx="1049">
                  <c:v>525</c:v>
                </c:pt>
                <c:pt idx="1050">
                  <c:v>525.5</c:v>
                </c:pt>
                <c:pt idx="1051">
                  <c:v>526</c:v>
                </c:pt>
                <c:pt idx="1052">
                  <c:v>526.5</c:v>
                </c:pt>
                <c:pt idx="1053">
                  <c:v>527</c:v>
                </c:pt>
                <c:pt idx="1054">
                  <c:v>527.5</c:v>
                </c:pt>
                <c:pt idx="1055">
                  <c:v>528</c:v>
                </c:pt>
                <c:pt idx="1056">
                  <c:v>528.5</c:v>
                </c:pt>
                <c:pt idx="1057">
                  <c:v>529</c:v>
                </c:pt>
                <c:pt idx="1058">
                  <c:v>529.5</c:v>
                </c:pt>
                <c:pt idx="1059">
                  <c:v>530</c:v>
                </c:pt>
                <c:pt idx="1060">
                  <c:v>530.5</c:v>
                </c:pt>
                <c:pt idx="1061">
                  <c:v>531</c:v>
                </c:pt>
                <c:pt idx="1062">
                  <c:v>531.5</c:v>
                </c:pt>
                <c:pt idx="1063">
                  <c:v>532</c:v>
                </c:pt>
                <c:pt idx="1064">
                  <c:v>532.5</c:v>
                </c:pt>
                <c:pt idx="1065">
                  <c:v>533</c:v>
                </c:pt>
                <c:pt idx="1066">
                  <c:v>533.5</c:v>
                </c:pt>
                <c:pt idx="1067">
                  <c:v>534</c:v>
                </c:pt>
                <c:pt idx="1068">
                  <c:v>534.5</c:v>
                </c:pt>
                <c:pt idx="1069">
                  <c:v>535</c:v>
                </c:pt>
                <c:pt idx="1070">
                  <c:v>535.5</c:v>
                </c:pt>
                <c:pt idx="1071">
                  <c:v>536</c:v>
                </c:pt>
                <c:pt idx="1072">
                  <c:v>536.5</c:v>
                </c:pt>
                <c:pt idx="1073">
                  <c:v>537</c:v>
                </c:pt>
                <c:pt idx="1074">
                  <c:v>537.5</c:v>
                </c:pt>
                <c:pt idx="1075">
                  <c:v>538</c:v>
                </c:pt>
                <c:pt idx="1076">
                  <c:v>538.5</c:v>
                </c:pt>
                <c:pt idx="1077">
                  <c:v>539</c:v>
                </c:pt>
                <c:pt idx="1078">
                  <c:v>539.5</c:v>
                </c:pt>
                <c:pt idx="1079">
                  <c:v>540</c:v>
                </c:pt>
                <c:pt idx="1080">
                  <c:v>540.5</c:v>
                </c:pt>
                <c:pt idx="1081">
                  <c:v>541</c:v>
                </c:pt>
                <c:pt idx="1082">
                  <c:v>541.5</c:v>
                </c:pt>
                <c:pt idx="1083">
                  <c:v>542</c:v>
                </c:pt>
                <c:pt idx="1084">
                  <c:v>542.5</c:v>
                </c:pt>
                <c:pt idx="1085">
                  <c:v>543</c:v>
                </c:pt>
                <c:pt idx="1086">
                  <c:v>543.5</c:v>
                </c:pt>
                <c:pt idx="1087">
                  <c:v>544</c:v>
                </c:pt>
                <c:pt idx="1088">
                  <c:v>544.5</c:v>
                </c:pt>
                <c:pt idx="1089">
                  <c:v>545</c:v>
                </c:pt>
                <c:pt idx="1090">
                  <c:v>545.5</c:v>
                </c:pt>
                <c:pt idx="1091">
                  <c:v>546</c:v>
                </c:pt>
                <c:pt idx="1092">
                  <c:v>546.5</c:v>
                </c:pt>
                <c:pt idx="1093">
                  <c:v>547</c:v>
                </c:pt>
                <c:pt idx="1094">
                  <c:v>547.5</c:v>
                </c:pt>
                <c:pt idx="1095">
                  <c:v>548</c:v>
                </c:pt>
                <c:pt idx="1096">
                  <c:v>548.5</c:v>
                </c:pt>
                <c:pt idx="1097">
                  <c:v>549</c:v>
                </c:pt>
                <c:pt idx="1098">
                  <c:v>549.5</c:v>
                </c:pt>
                <c:pt idx="1099">
                  <c:v>550</c:v>
                </c:pt>
                <c:pt idx="1100">
                  <c:v>550.5</c:v>
                </c:pt>
                <c:pt idx="1101">
                  <c:v>551</c:v>
                </c:pt>
                <c:pt idx="1102">
                  <c:v>551.5</c:v>
                </c:pt>
                <c:pt idx="1103">
                  <c:v>552</c:v>
                </c:pt>
                <c:pt idx="1104">
                  <c:v>552.5</c:v>
                </c:pt>
                <c:pt idx="1105">
                  <c:v>553</c:v>
                </c:pt>
                <c:pt idx="1106">
                  <c:v>553.5</c:v>
                </c:pt>
                <c:pt idx="1107">
                  <c:v>554</c:v>
                </c:pt>
                <c:pt idx="1108">
                  <c:v>554.5</c:v>
                </c:pt>
                <c:pt idx="1109">
                  <c:v>555</c:v>
                </c:pt>
                <c:pt idx="1110">
                  <c:v>555.5</c:v>
                </c:pt>
                <c:pt idx="1111">
                  <c:v>556</c:v>
                </c:pt>
                <c:pt idx="1112">
                  <c:v>556.5</c:v>
                </c:pt>
                <c:pt idx="1113">
                  <c:v>557</c:v>
                </c:pt>
                <c:pt idx="1114">
                  <c:v>557.5</c:v>
                </c:pt>
                <c:pt idx="1115">
                  <c:v>558</c:v>
                </c:pt>
                <c:pt idx="1116">
                  <c:v>558.5</c:v>
                </c:pt>
                <c:pt idx="1117">
                  <c:v>559</c:v>
                </c:pt>
                <c:pt idx="1118">
                  <c:v>559.5</c:v>
                </c:pt>
                <c:pt idx="1119">
                  <c:v>560</c:v>
                </c:pt>
                <c:pt idx="1120">
                  <c:v>560.5</c:v>
                </c:pt>
                <c:pt idx="1121">
                  <c:v>561</c:v>
                </c:pt>
                <c:pt idx="1122">
                  <c:v>561.5</c:v>
                </c:pt>
                <c:pt idx="1123">
                  <c:v>562</c:v>
                </c:pt>
                <c:pt idx="1124">
                  <c:v>562.5</c:v>
                </c:pt>
                <c:pt idx="1125">
                  <c:v>563</c:v>
                </c:pt>
                <c:pt idx="1126">
                  <c:v>563.5</c:v>
                </c:pt>
                <c:pt idx="1127">
                  <c:v>564</c:v>
                </c:pt>
                <c:pt idx="1128">
                  <c:v>564.5</c:v>
                </c:pt>
                <c:pt idx="1129">
                  <c:v>565</c:v>
                </c:pt>
                <c:pt idx="1130">
                  <c:v>565.5</c:v>
                </c:pt>
                <c:pt idx="1131">
                  <c:v>566</c:v>
                </c:pt>
                <c:pt idx="1132">
                  <c:v>566.5</c:v>
                </c:pt>
                <c:pt idx="1133">
                  <c:v>567</c:v>
                </c:pt>
                <c:pt idx="1134">
                  <c:v>567.5</c:v>
                </c:pt>
                <c:pt idx="1135">
                  <c:v>568</c:v>
                </c:pt>
                <c:pt idx="1136">
                  <c:v>568.5</c:v>
                </c:pt>
                <c:pt idx="1137">
                  <c:v>569</c:v>
                </c:pt>
                <c:pt idx="1138">
                  <c:v>569.5</c:v>
                </c:pt>
                <c:pt idx="1139">
                  <c:v>570</c:v>
                </c:pt>
                <c:pt idx="1140">
                  <c:v>570.5</c:v>
                </c:pt>
                <c:pt idx="1141">
                  <c:v>571</c:v>
                </c:pt>
                <c:pt idx="1142">
                  <c:v>571.5</c:v>
                </c:pt>
                <c:pt idx="1143">
                  <c:v>572</c:v>
                </c:pt>
                <c:pt idx="1144">
                  <c:v>572.5</c:v>
                </c:pt>
                <c:pt idx="1145">
                  <c:v>573</c:v>
                </c:pt>
                <c:pt idx="1146">
                  <c:v>573.5</c:v>
                </c:pt>
                <c:pt idx="1147">
                  <c:v>574</c:v>
                </c:pt>
                <c:pt idx="1148">
                  <c:v>574.5</c:v>
                </c:pt>
                <c:pt idx="1149">
                  <c:v>575</c:v>
                </c:pt>
                <c:pt idx="1150">
                  <c:v>575.5</c:v>
                </c:pt>
                <c:pt idx="1151">
                  <c:v>576</c:v>
                </c:pt>
                <c:pt idx="1152">
                  <c:v>576.5</c:v>
                </c:pt>
                <c:pt idx="1153">
                  <c:v>577</c:v>
                </c:pt>
                <c:pt idx="1154">
                  <c:v>577.5</c:v>
                </c:pt>
                <c:pt idx="1155">
                  <c:v>578</c:v>
                </c:pt>
                <c:pt idx="1156">
                  <c:v>578.5</c:v>
                </c:pt>
                <c:pt idx="1157">
                  <c:v>579</c:v>
                </c:pt>
                <c:pt idx="1158">
                  <c:v>579.5</c:v>
                </c:pt>
                <c:pt idx="1159">
                  <c:v>580</c:v>
                </c:pt>
                <c:pt idx="1160">
                  <c:v>580.5</c:v>
                </c:pt>
                <c:pt idx="1161">
                  <c:v>581</c:v>
                </c:pt>
                <c:pt idx="1162">
                  <c:v>581.5</c:v>
                </c:pt>
                <c:pt idx="1163">
                  <c:v>582</c:v>
                </c:pt>
                <c:pt idx="1164">
                  <c:v>582.5</c:v>
                </c:pt>
                <c:pt idx="1165">
                  <c:v>583</c:v>
                </c:pt>
                <c:pt idx="1166">
                  <c:v>583.5</c:v>
                </c:pt>
                <c:pt idx="1167">
                  <c:v>584</c:v>
                </c:pt>
                <c:pt idx="1168">
                  <c:v>584.5</c:v>
                </c:pt>
                <c:pt idx="1169">
                  <c:v>585</c:v>
                </c:pt>
                <c:pt idx="1170">
                  <c:v>585.5</c:v>
                </c:pt>
                <c:pt idx="1171">
                  <c:v>586</c:v>
                </c:pt>
                <c:pt idx="1172">
                  <c:v>586.5</c:v>
                </c:pt>
                <c:pt idx="1173">
                  <c:v>587</c:v>
                </c:pt>
                <c:pt idx="1174">
                  <c:v>587.5</c:v>
                </c:pt>
                <c:pt idx="1175">
                  <c:v>588</c:v>
                </c:pt>
                <c:pt idx="1176">
                  <c:v>588.5</c:v>
                </c:pt>
                <c:pt idx="1177">
                  <c:v>589</c:v>
                </c:pt>
                <c:pt idx="1178">
                  <c:v>589.5</c:v>
                </c:pt>
                <c:pt idx="1179">
                  <c:v>590</c:v>
                </c:pt>
                <c:pt idx="1180">
                  <c:v>590.5</c:v>
                </c:pt>
                <c:pt idx="1181">
                  <c:v>591</c:v>
                </c:pt>
                <c:pt idx="1182">
                  <c:v>591.5</c:v>
                </c:pt>
                <c:pt idx="1183">
                  <c:v>592</c:v>
                </c:pt>
                <c:pt idx="1184">
                  <c:v>592.5</c:v>
                </c:pt>
                <c:pt idx="1185">
                  <c:v>593</c:v>
                </c:pt>
                <c:pt idx="1186">
                  <c:v>593.5</c:v>
                </c:pt>
                <c:pt idx="1187">
                  <c:v>594</c:v>
                </c:pt>
                <c:pt idx="1188">
                  <c:v>594.5</c:v>
                </c:pt>
                <c:pt idx="1189">
                  <c:v>595</c:v>
                </c:pt>
                <c:pt idx="1190">
                  <c:v>595.5</c:v>
                </c:pt>
                <c:pt idx="1191">
                  <c:v>596</c:v>
                </c:pt>
                <c:pt idx="1192">
                  <c:v>596.5</c:v>
                </c:pt>
                <c:pt idx="1193">
                  <c:v>597</c:v>
                </c:pt>
                <c:pt idx="1194">
                  <c:v>597.5</c:v>
                </c:pt>
                <c:pt idx="1195">
                  <c:v>598</c:v>
                </c:pt>
                <c:pt idx="1196">
                  <c:v>598.5</c:v>
                </c:pt>
                <c:pt idx="1197">
                  <c:v>599</c:v>
                </c:pt>
                <c:pt idx="1198">
                  <c:v>599.5</c:v>
                </c:pt>
                <c:pt idx="1199">
                  <c:v>600</c:v>
                </c:pt>
                <c:pt idx="1200">
                  <c:v>600.5</c:v>
                </c:pt>
                <c:pt idx="1201">
                  <c:v>601</c:v>
                </c:pt>
                <c:pt idx="1202">
                  <c:v>601.5</c:v>
                </c:pt>
                <c:pt idx="1203">
                  <c:v>602</c:v>
                </c:pt>
                <c:pt idx="1204">
                  <c:v>602.5</c:v>
                </c:pt>
                <c:pt idx="1205">
                  <c:v>603</c:v>
                </c:pt>
                <c:pt idx="1206">
                  <c:v>603.5</c:v>
                </c:pt>
                <c:pt idx="1207">
                  <c:v>604</c:v>
                </c:pt>
                <c:pt idx="1208">
                  <c:v>604.5</c:v>
                </c:pt>
                <c:pt idx="1209">
                  <c:v>605</c:v>
                </c:pt>
                <c:pt idx="1210">
                  <c:v>605.5</c:v>
                </c:pt>
                <c:pt idx="1211">
                  <c:v>606</c:v>
                </c:pt>
                <c:pt idx="1212">
                  <c:v>606.5</c:v>
                </c:pt>
                <c:pt idx="1213">
                  <c:v>607</c:v>
                </c:pt>
                <c:pt idx="1214">
                  <c:v>607.5</c:v>
                </c:pt>
                <c:pt idx="1215">
                  <c:v>608</c:v>
                </c:pt>
                <c:pt idx="1216">
                  <c:v>608.5</c:v>
                </c:pt>
                <c:pt idx="1217">
                  <c:v>609</c:v>
                </c:pt>
                <c:pt idx="1218">
                  <c:v>609.5</c:v>
                </c:pt>
                <c:pt idx="1219">
                  <c:v>610</c:v>
                </c:pt>
                <c:pt idx="1220">
                  <c:v>610.5</c:v>
                </c:pt>
                <c:pt idx="1221">
                  <c:v>611</c:v>
                </c:pt>
                <c:pt idx="1222">
                  <c:v>611.5</c:v>
                </c:pt>
                <c:pt idx="1223">
                  <c:v>612</c:v>
                </c:pt>
                <c:pt idx="1224">
                  <c:v>612.5</c:v>
                </c:pt>
                <c:pt idx="1225">
                  <c:v>613</c:v>
                </c:pt>
                <c:pt idx="1226">
                  <c:v>613.5</c:v>
                </c:pt>
                <c:pt idx="1227">
                  <c:v>614</c:v>
                </c:pt>
                <c:pt idx="1228">
                  <c:v>614.5</c:v>
                </c:pt>
                <c:pt idx="1229">
                  <c:v>615</c:v>
                </c:pt>
                <c:pt idx="1230">
                  <c:v>615.5</c:v>
                </c:pt>
                <c:pt idx="1231">
                  <c:v>616</c:v>
                </c:pt>
                <c:pt idx="1232">
                  <c:v>616.5</c:v>
                </c:pt>
                <c:pt idx="1233">
                  <c:v>617</c:v>
                </c:pt>
                <c:pt idx="1234">
                  <c:v>617.5</c:v>
                </c:pt>
                <c:pt idx="1235">
                  <c:v>618</c:v>
                </c:pt>
                <c:pt idx="1236">
                  <c:v>618.5</c:v>
                </c:pt>
                <c:pt idx="1237">
                  <c:v>619</c:v>
                </c:pt>
                <c:pt idx="1238">
                  <c:v>619.5</c:v>
                </c:pt>
                <c:pt idx="1239">
                  <c:v>620</c:v>
                </c:pt>
                <c:pt idx="1240">
                  <c:v>620.5</c:v>
                </c:pt>
                <c:pt idx="1241">
                  <c:v>621</c:v>
                </c:pt>
                <c:pt idx="1242">
                  <c:v>621.5</c:v>
                </c:pt>
                <c:pt idx="1243">
                  <c:v>622</c:v>
                </c:pt>
                <c:pt idx="1244">
                  <c:v>622.5</c:v>
                </c:pt>
                <c:pt idx="1245">
                  <c:v>623</c:v>
                </c:pt>
                <c:pt idx="1246">
                  <c:v>623.5</c:v>
                </c:pt>
                <c:pt idx="1247">
                  <c:v>624</c:v>
                </c:pt>
                <c:pt idx="1248">
                  <c:v>624.5</c:v>
                </c:pt>
                <c:pt idx="1249">
                  <c:v>625</c:v>
                </c:pt>
                <c:pt idx="1250">
                  <c:v>625.5</c:v>
                </c:pt>
                <c:pt idx="1251">
                  <c:v>626</c:v>
                </c:pt>
                <c:pt idx="1252">
                  <c:v>626.5</c:v>
                </c:pt>
                <c:pt idx="1253">
                  <c:v>627</c:v>
                </c:pt>
                <c:pt idx="1254">
                  <c:v>627.5</c:v>
                </c:pt>
                <c:pt idx="1255">
                  <c:v>628</c:v>
                </c:pt>
                <c:pt idx="1256">
                  <c:v>628.5</c:v>
                </c:pt>
                <c:pt idx="1257">
                  <c:v>629</c:v>
                </c:pt>
                <c:pt idx="1258">
                  <c:v>629.5</c:v>
                </c:pt>
                <c:pt idx="1259">
                  <c:v>630</c:v>
                </c:pt>
                <c:pt idx="1260">
                  <c:v>630.5</c:v>
                </c:pt>
                <c:pt idx="1261">
                  <c:v>631</c:v>
                </c:pt>
                <c:pt idx="1262">
                  <c:v>631.5</c:v>
                </c:pt>
                <c:pt idx="1263">
                  <c:v>632</c:v>
                </c:pt>
                <c:pt idx="1264">
                  <c:v>632.5</c:v>
                </c:pt>
                <c:pt idx="1265">
                  <c:v>633</c:v>
                </c:pt>
                <c:pt idx="1266">
                  <c:v>633.5</c:v>
                </c:pt>
                <c:pt idx="1267">
                  <c:v>634</c:v>
                </c:pt>
                <c:pt idx="1268">
                  <c:v>634.5</c:v>
                </c:pt>
                <c:pt idx="1269">
                  <c:v>635</c:v>
                </c:pt>
                <c:pt idx="1270">
                  <c:v>635.5</c:v>
                </c:pt>
                <c:pt idx="1271">
                  <c:v>636</c:v>
                </c:pt>
                <c:pt idx="1272">
                  <c:v>636.5</c:v>
                </c:pt>
                <c:pt idx="1273">
                  <c:v>637</c:v>
                </c:pt>
                <c:pt idx="1274">
                  <c:v>637.5</c:v>
                </c:pt>
                <c:pt idx="1275">
                  <c:v>638</c:v>
                </c:pt>
                <c:pt idx="1276">
                  <c:v>638.5</c:v>
                </c:pt>
                <c:pt idx="1277">
                  <c:v>639</c:v>
                </c:pt>
                <c:pt idx="1278">
                  <c:v>639.5</c:v>
                </c:pt>
                <c:pt idx="1279">
                  <c:v>640</c:v>
                </c:pt>
                <c:pt idx="1280">
                  <c:v>640.5</c:v>
                </c:pt>
                <c:pt idx="1281">
                  <c:v>641</c:v>
                </c:pt>
                <c:pt idx="1282">
                  <c:v>641.5</c:v>
                </c:pt>
                <c:pt idx="1283">
                  <c:v>642</c:v>
                </c:pt>
                <c:pt idx="1284">
                  <c:v>642.5</c:v>
                </c:pt>
                <c:pt idx="1285">
                  <c:v>643</c:v>
                </c:pt>
                <c:pt idx="1286">
                  <c:v>643.5</c:v>
                </c:pt>
                <c:pt idx="1287">
                  <c:v>644</c:v>
                </c:pt>
                <c:pt idx="1288">
                  <c:v>644.5</c:v>
                </c:pt>
                <c:pt idx="1289">
                  <c:v>645</c:v>
                </c:pt>
                <c:pt idx="1290">
                  <c:v>645.5</c:v>
                </c:pt>
                <c:pt idx="1291">
                  <c:v>646</c:v>
                </c:pt>
                <c:pt idx="1292">
                  <c:v>646.5</c:v>
                </c:pt>
                <c:pt idx="1293">
                  <c:v>647</c:v>
                </c:pt>
                <c:pt idx="1294">
                  <c:v>647.5</c:v>
                </c:pt>
                <c:pt idx="1295">
                  <c:v>648</c:v>
                </c:pt>
                <c:pt idx="1296">
                  <c:v>648.5</c:v>
                </c:pt>
                <c:pt idx="1297">
                  <c:v>649</c:v>
                </c:pt>
                <c:pt idx="1298">
                  <c:v>649.5</c:v>
                </c:pt>
                <c:pt idx="1299">
                  <c:v>650</c:v>
                </c:pt>
                <c:pt idx="1300">
                  <c:v>650.5</c:v>
                </c:pt>
                <c:pt idx="1301">
                  <c:v>651</c:v>
                </c:pt>
                <c:pt idx="1302">
                  <c:v>651.5</c:v>
                </c:pt>
                <c:pt idx="1303">
                  <c:v>652</c:v>
                </c:pt>
                <c:pt idx="1304">
                  <c:v>652.5</c:v>
                </c:pt>
                <c:pt idx="1305">
                  <c:v>653</c:v>
                </c:pt>
                <c:pt idx="1306">
                  <c:v>653.5</c:v>
                </c:pt>
                <c:pt idx="1307">
                  <c:v>654</c:v>
                </c:pt>
                <c:pt idx="1308">
                  <c:v>654.5</c:v>
                </c:pt>
                <c:pt idx="1309">
                  <c:v>655</c:v>
                </c:pt>
                <c:pt idx="1310">
                  <c:v>655.5</c:v>
                </c:pt>
                <c:pt idx="1311">
                  <c:v>656</c:v>
                </c:pt>
                <c:pt idx="1312">
                  <c:v>656.5</c:v>
                </c:pt>
                <c:pt idx="1313">
                  <c:v>657</c:v>
                </c:pt>
                <c:pt idx="1314">
                  <c:v>657.5</c:v>
                </c:pt>
                <c:pt idx="1315">
                  <c:v>658</c:v>
                </c:pt>
                <c:pt idx="1316">
                  <c:v>658.5</c:v>
                </c:pt>
                <c:pt idx="1317">
                  <c:v>659</c:v>
                </c:pt>
                <c:pt idx="1318">
                  <c:v>659.5</c:v>
                </c:pt>
                <c:pt idx="1319">
                  <c:v>660</c:v>
                </c:pt>
                <c:pt idx="1320">
                  <c:v>660.5</c:v>
                </c:pt>
                <c:pt idx="1321">
                  <c:v>661</c:v>
                </c:pt>
                <c:pt idx="1322">
                  <c:v>661.5</c:v>
                </c:pt>
                <c:pt idx="1323">
                  <c:v>662</c:v>
                </c:pt>
                <c:pt idx="1324">
                  <c:v>662.5</c:v>
                </c:pt>
                <c:pt idx="1325">
                  <c:v>663</c:v>
                </c:pt>
                <c:pt idx="1326">
                  <c:v>663.5</c:v>
                </c:pt>
                <c:pt idx="1327">
                  <c:v>664</c:v>
                </c:pt>
                <c:pt idx="1328">
                  <c:v>664.5</c:v>
                </c:pt>
                <c:pt idx="1329">
                  <c:v>665</c:v>
                </c:pt>
                <c:pt idx="1330">
                  <c:v>665.5</c:v>
                </c:pt>
                <c:pt idx="1331">
                  <c:v>666</c:v>
                </c:pt>
                <c:pt idx="1332">
                  <c:v>666.5</c:v>
                </c:pt>
                <c:pt idx="1333">
                  <c:v>667</c:v>
                </c:pt>
                <c:pt idx="1334">
                  <c:v>667.5</c:v>
                </c:pt>
                <c:pt idx="1335">
                  <c:v>668</c:v>
                </c:pt>
                <c:pt idx="1336">
                  <c:v>668.5</c:v>
                </c:pt>
                <c:pt idx="1337">
                  <c:v>669</c:v>
                </c:pt>
                <c:pt idx="1338">
                  <c:v>669.5</c:v>
                </c:pt>
                <c:pt idx="1339">
                  <c:v>670</c:v>
                </c:pt>
                <c:pt idx="1340">
                  <c:v>670.5</c:v>
                </c:pt>
                <c:pt idx="1341">
                  <c:v>671</c:v>
                </c:pt>
                <c:pt idx="1342">
                  <c:v>671.5</c:v>
                </c:pt>
                <c:pt idx="1343">
                  <c:v>672</c:v>
                </c:pt>
                <c:pt idx="1344">
                  <c:v>672.5</c:v>
                </c:pt>
                <c:pt idx="1345">
                  <c:v>673</c:v>
                </c:pt>
                <c:pt idx="1346">
                  <c:v>673.5</c:v>
                </c:pt>
                <c:pt idx="1347">
                  <c:v>674</c:v>
                </c:pt>
                <c:pt idx="1348">
                  <c:v>674.5</c:v>
                </c:pt>
                <c:pt idx="1349">
                  <c:v>675</c:v>
                </c:pt>
                <c:pt idx="1350">
                  <c:v>675.5</c:v>
                </c:pt>
                <c:pt idx="1351">
                  <c:v>676</c:v>
                </c:pt>
                <c:pt idx="1352">
                  <c:v>676.5</c:v>
                </c:pt>
                <c:pt idx="1353">
                  <c:v>677</c:v>
                </c:pt>
                <c:pt idx="1354">
                  <c:v>677.5</c:v>
                </c:pt>
                <c:pt idx="1355">
                  <c:v>678</c:v>
                </c:pt>
                <c:pt idx="1356">
                  <c:v>678.5</c:v>
                </c:pt>
                <c:pt idx="1357">
                  <c:v>679</c:v>
                </c:pt>
                <c:pt idx="1358">
                  <c:v>679.5</c:v>
                </c:pt>
                <c:pt idx="1359">
                  <c:v>680</c:v>
                </c:pt>
                <c:pt idx="1360">
                  <c:v>680.5</c:v>
                </c:pt>
                <c:pt idx="1361">
                  <c:v>681</c:v>
                </c:pt>
                <c:pt idx="1362">
                  <c:v>681.5</c:v>
                </c:pt>
                <c:pt idx="1363">
                  <c:v>682</c:v>
                </c:pt>
                <c:pt idx="1364">
                  <c:v>682.5</c:v>
                </c:pt>
                <c:pt idx="1365">
                  <c:v>683</c:v>
                </c:pt>
                <c:pt idx="1366">
                  <c:v>683.5</c:v>
                </c:pt>
                <c:pt idx="1367">
                  <c:v>684</c:v>
                </c:pt>
                <c:pt idx="1368">
                  <c:v>684.5</c:v>
                </c:pt>
                <c:pt idx="1369">
                  <c:v>685</c:v>
                </c:pt>
                <c:pt idx="1370">
                  <c:v>685.5</c:v>
                </c:pt>
                <c:pt idx="1371">
                  <c:v>686</c:v>
                </c:pt>
                <c:pt idx="1372">
                  <c:v>686.5</c:v>
                </c:pt>
                <c:pt idx="1373">
                  <c:v>687</c:v>
                </c:pt>
                <c:pt idx="1374">
                  <c:v>687.5</c:v>
                </c:pt>
                <c:pt idx="1375">
                  <c:v>688</c:v>
                </c:pt>
                <c:pt idx="1376">
                  <c:v>688.5</c:v>
                </c:pt>
                <c:pt idx="1377">
                  <c:v>689</c:v>
                </c:pt>
                <c:pt idx="1378">
                  <c:v>689.5</c:v>
                </c:pt>
                <c:pt idx="1379">
                  <c:v>690</c:v>
                </c:pt>
                <c:pt idx="1380">
                  <c:v>690.5</c:v>
                </c:pt>
                <c:pt idx="1381">
                  <c:v>691</c:v>
                </c:pt>
                <c:pt idx="1382">
                  <c:v>691.5</c:v>
                </c:pt>
                <c:pt idx="1383">
                  <c:v>692</c:v>
                </c:pt>
                <c:pt idx="1384">
                  <c:v>692.5</c:v>
                </c:pt>
                <c:pt idx="1385">
                  <c:v>693</c:v>
                </c:pt>
                <c:pt idx="1386">
                  <c:v>693.5</c:v>
                </c:pt>
                <c:pt idx="1387">
                  <c:v>694</c:v>
                </c:pt>
                <c:pt idx="1388">
                  <c:v>694.5</c:v>
                </c:pt>
                <c:pt idx="1389">
                  <c:v>695</c:v>
                </c:pt>
                <c:pt idx="1390">
                  <c:v>695.5</c:v>
                </c:pt>
                <c:pt idx="1391">
                  <c:v>696</c:v>
                </c:pt>
                <c:pt idx="1392">
                  <c:v>696.5</c:v>
                </c:pt>
                <c:pt idx="1393">
                  <c:v>697</c:v>
                </c:pt>
                <c:pt idx="1394">
                  <c:v>697.5</c:v>
                </c:pt>
                <c:pt idx="1395">
                  <c:v>698</c:v>
                </c:pt>
                <c:pt idx="1396">
                  <c:v>698.5</c:v>
                </c:pt>
                <c:pt idx="1397">
                  <c:v>699</c:v>
                </c:pt>
                <c:pt idx="1398">
                  <c:v>699.5</c:v>
                </c:pt>
                <c:pt idx="1399">
                  <c:v>700</c:v>
                </c:pt>
                <c:pt idx="1400">
                  <c:v>700.5</c:v>
                </c:pt>
                <c:pt idx="1401">
                  <c:v>701</c:v>
                </c:pt>
                <c:pt idx="1402">
                  <c:v>701.5</c:v>
                </c:pt>
                <c:pt idx="1403">
                  <c:v>702</c:v>
                </c:pt>
                <c:pt idx="1404">
                  <c:v>702.5</c:v>
                </c:pt>
                <c:pt idx="1405">
                  <c:v>703</c:v>
                </c:pt>
                <c:pt idx="1406">
                  <c:v>703.5</c:v>
                </c:pt>
                <c:pt idx="1407">
                  <c:v>704</c:v>
                </c:pt>
                <c:pt idx="1408">
                  <c:v>704.5</c:v>
                </c:pt>
                <c:pt idx="1409">
                  <c:v>705</c:v>
                </c:pt>
                <c:pt idx="1410">
                  <c:v>705.5</c:v>
                </c:pt>
                <c:pt idx="1411">
                  <c:v>706</c:v>
                </c:pt>
                <c:pt idx="1412">
                  <c:v>706.5</c:v>
                </c:pt>
                <c:pt idx="1413">
                  <c:v>707</c:v>
                </c:pt>
                <c:pt idx="1414">
                  <c:v>707.5</c:v>
                </c:pt>
                <c:pt idx="1415">
                  <c:v>708</c:v>
                </c:pt>
                <c:pt idx="1416">
                  <c:v>708.5</c:v>
                </c:pt>
                <c:pt idx="1417">
                  <c:v>709</c:v>
                </c:pt>
                <c:pt idx="1418">
                  <c:v>709.5</c:v>
                </c:pt>
                <c:pt idx="1419">
                  <c:v>710</c:v>
                </c:pt>
                <c:pt idx="1420">
                  <c:v>710.5</c:v>
                </c:pt>
                <c:pt idx="1421">
                  <c:v>711</c:v>
                </c:pt>
                <c:pt idx="1422">
                  <c:v>711.5</c:v>
                </c:pt>
                <c:pt idx="1423">
                  <c:v>712</c:v>
                </c:pt>
                <c:pt idx="1424">
                  <c:v>712.5</c:v>
                </c:pt>
                <c:pt idx="1425">
                  <c:v>713</c:v>
                </c:pt>
                <c:pt idx="1426">
                  <c:v>713.5</c:v>
                </c:pt>
                <c:pt idx="1427">
                  <c:v>714</c:v>
                </c:pt>
                <c:pt idx="1428">
                  <c:v>714.5</c:v>
                </c:pt>
                <c:pt idx="1429">
                  <c:v>715</c:v>
                </c:pt>
                <c:pt idx="1430">
                  <c:v>715.5</c:v>
                </c:pt>
                <c:pt idx="1431">
                  <c:v>716</c:v>
                </c:pt>
                <c:pt idx="1432">
                  <c:v>716.5</c:v>
                </c:pt>
                <c:pt idx="1433">
                  <c:v>717</c:v>
                </c:pt>
                <c:pt idx="1434">
                  <c:v>717.5</c:v>
                </c:pt>
                <c:pt idx="1435">
                  <c:v>718</c:v>
                </c:pt>
                <c:pt idx="1436">
                  <c:v>718.5</c:v>
                </c:pt>
                <c:pt idx="1437">
                  <c:v>719</c:v>
                </c:pt>
                <c:pt idx="1438">
                  <c:v>719.5</c:v>
                </c:pt>
                <c:pt idx="1439">
                  <c:v>720</c:v>
                </c:pt>
                <c:pt idx="1440">
                  <c:v>720.5</c:v>
                </c:pt>
                <c:pt idx="1441">
                  <c:v>721</c:v>
                </c:pt>
                <c:pt idx="1442">
                  <c:v>721.5</c:v>
                </c:pt>
                <c:pt idx="1443">
                  <c:v>722</c:v>
                </c:pt>
                <c:pt idx="1444">
                  <c:v>722.5</c:v>
                </c:pt>
                <c:pt idx="1445">
                  <c:v>723</c:v>
                </c:pt>
                <c:pt idx="1446">
                  <c:v>723.5</c:v>
                </c:pt>
                <c:pt idx="1447">
                  <c:v>724</c:v>
                </c:pt>
                <c:pt idx="1448">
                  <c:v>724.5</c:v>
                </c:pt>
                <c:pt idx="1449">
                  <c:v>725</c:v>
                </c:pt>
                <c:pt idx="1450">
                  <c:v>725.5</c:v>
                </c:pt>
                <c:pt idx="1451">
                  <c:v>726</c:v>
                </c:pt>
                <c:pt idx="1452">
                  <c:v>726.5</c:v>
                </c:pt>
                <c:pt idx="1453">
                  <c:v>727</c:v>
                </c:pt>
                <c:pt idx="1454">
                  <c:v>727.5</c:v>
                </c:pt>
                <c:pt idx="1455">
                  <c:v>728</c:v>
                </c:pt>
                <c:pt idx="1456">
                  <c:v>728.5</c:v>
                </c:pt>
                <c:pt idx="1457">
                  <c:v>729</c:v>
                </c:pt>
                <c:pt idx="1458">
                  <c:v>729.5</c:v>
                </c:pt>
                <c:pt idx="1459">
                  <c:v>730</c:v>
                </c:pt>
                <c:pt idx="1460">
                  <c:v>730.5</c:v>
                </c:pt>
                <c:pt idx="1461">
                  <c:v>731</c:v>
                </c:pt>
                <c:pt idx="1462">
                  <c:v>731.5</c:v>
                </c:pt>
                <c:pt idx="1463">
                  <c:v>732</c:v>
                </c:pt>
                <c:pt idx="1464">
                  <c:v>732.5</c:v>
                </c:pt>
                <c:pt idx="1465">
                  <c:v>733</c:v>
                </c:pt>
                <c:pt idx="1466">
                  <c:v>733.5</c:v>
                </c:pt>
                <c:pt idx="1467">
                  <c:v>734</c:v>
                </c:pt>
                <c:pt idx="1468">
                  <c:v>734.5</c:v>
                </c:pt>
                <c:pt idx="1469">
                  <c:v>735</c:v>
                </c:pt>
                <c:pt idx="1470">
                  <c:v>735.5</c:v>
                </c:pt>
                <c:pt idx="1471">
                  <c:v>736</c:v>
                </c:pt>
                <c:pt idx="1472">
                  <c:v>736.5</c:v>
                </c:pt>
                <c:pt idx="1473">
                  <c:v>737</c:v>
                </c:pt>
                <c:pt idx="1474">
                  <c:v>737.5</c:v>
                </c:pt>
                <c:pt idx="1475">
                  <c:v>738</c:v>
                </c:pt>
                <c:pt idx="1476">
                  <c:v>738.5</c:v>
                </c:pt>
                <c:pt idx="1477">
                  <c:v>739</c:v>
                </c:pt>
                <c:pt idx="1478">
                  <c:v>739.5</c:v>
                </c:pt>
                <c:pt idx="1479">
                  <c:v>740</c:v>
                </c:pt>
                <c:pt idx="1480">
                  <c:v>740.5</c:v>
                </c:pt>
                <c:pt idx="1481">
                  <c:v>741</c:v>
                </c:pt>
                <c:pt idx="1482">
                  <c:v>741.5</c:v>
                </c:pt>
                <c:pt idx="1483">
                  <c:v>742</c:v>
                </c:pt>
                <c:pt idx="1484">
                  <c:v>742.5</c:v>
                </c:pt>
                <c:pt idx="1485">
                  <c:v>743</c:v>
                </c:pt>
                <c:pt idx="1486">
                  <c:v>743.5</c:v>
                </c:pt>
                <c:pt idx="1487">
                  <c:v>744</c:v>
                </c:pt>
                <c:pt idx="1488">
                  <c:v>744.5</c:v>
                </c:pt>
                <c:pt idx="1489">
                  <c:v>745</c:v>
                </c:pt>
                <c:pt idx="1490">
                  <c:v>745.5</c:v>
                </c:pt>
                <c:pt idx="1491">
                  <c:v>746</c:v>
                </c:pt>
                <c:pt idx="1492">
                  <c:v>746.5</c:v>
                </c:pt>
                <c:pt idx="1493">
                  <c:v>747</c:v>
                </c:pt>
                <c:pt idx="1494">
                  <c:v>747.5</c:v>
                </c:pt>
                <c:pt idx="1495">
                  <c:v>748</c:v>
                </c:pt>
                <c:pt idx="1496">
                  <c:v>748.5</c:v>
                </c:pt>
                <c:pt idx="1497">
                  <c:v>749</c:v>
                </c:pt>
                <c:pt idx="1498">
                  <c:v>749.5</c:v>
                </c:pt>
                <c:pt idx="1499">
                  <c:v>750</c:v>
                </c:pt>
                <c:pt idx="1500">
                  <c:v>750.5</c:v>
                </c:pt>
                <c:pt idx="1501">
                  <c:v>751</c:v>
                </c:pt>
                <c:pt idx="1502">
                  <c:v>751.5</c:v>
                </c:pt>
                <c:pt idx="1503">
                  <c:v>752</c:v>
                </c:pt>
                <c:pt idx="1504">
                  <c:v>752.5</c:v>
                </c:pt>
                <c:pt idx="1505">
                  <c:v>753</c:v>
                </c:pt>
                <c:pt idx="1506">
                  <c:v>753.5</c:v>
                </c:pt>
                <c:pt idx="1507">
                  <c:v>754</c:v>
                </c:pt>
                <c:pt idx="1508">
                  <c:v>754.5</c:v>
                </c:pt>
                <c:pt idx="1509">
                  <c:v>755</c:v>
                </c:pt>
                <c:pt idx="1510">
                  <c:v>755.5</c:v>
                </c:pt>
                <c:pt idx="1511">
                  <c:v>756</c:v>
                </c:pt>
                <c:pt idx="1512">
                  <c:v>756.5</c:v>
                </c:pt>
                <c:pt idx="1513">
                  <c:v>757</c:v>
                </c:pt>
                <c:pt idx="1514">
                  <c:v>757.5</c:v>
                </c:pt>
                <c:pt idx="1515">
                  <c:v>758</c:v>
                </c:pt>
                <c:pt idx="1516">
                  <c:v>758.5</c:v>
                </c:pt>
                <c:pt idx="1517">
                  <c:v>759</c:v>
                </c:pt>
                <c:pt idx="1518">
                  <c:v>759.5</c:v>
                </c:pt>
                <c:pt idx="1519">
                  <c:v>760</c:v>
                </c:pt>
                <c:pt idx="1520">
                  <c:v>760.5</c:v>
                </c:pt>
                <c:pt idx="1521">
                  <c:v>761</c:v>
                </c:pt>
                <c:pt idx="1522">
                  <c:v>761.5</c:v>
                </c:pt>
                <c:pt idx="1523">
                  <c:v>762</c:v>
                </c:pt>
                <c:pt idx="1524">
                  <c:v>762.5</c:v>
                </c:pt>
                <c:pt idx="1525">
                  <c:v>763</c:v>
                </c:pt>
                <c:pt idx="1526">
                  <c:v>763.5</c:v>
                </c:pt>
                <c:pt idx="1527">
                  <c:v>764</c:v>
                </c:pt>
                <c:pt idx="1528">
                  <c:v>764.5</c:v>
                </c:pt>
                <c:pt idx="1529">
                  <c:v>765</c:v>
                </c:pt>
                <c:pt idx="1530">
                  <c:v>765.5</c:v>
                </c:pt>
                <c:pt idx="1531">
                  <c:v>766</c:v>
                </c:pt>
                <c:pt idx="1532">
                  <c:v>766.5</c:v>
                </c:pt>
                <c:pt idx="1533">
                  <c:v>767</c:v>
                </c:pt>
                <c:pt idx="1534">
                  <c:v>767.5</c:v>
                </c:pt>
                <c:pt idx="1535">
                  <c:v>768</c:v>
                </c:pt>
                <c:pt idx="1536">
                  <c:v>768.5</c:v>
                </c:pt>
                <c:pt idx="1537">
                  <c:v>769</c:v>
                </c:pt>
                <c:pt idx="1538">
                  <c:v>769.5</c:v>
                </c:pt>
                <c:pt idx="1539">
                  <c:v>770</c:v>
                </c:pt>
                <c:pt idx="1540">
                  <c:v>770.5</c:v>
                </c:pt>
                <c:pt idx="1541">
                  <c:v>771</c:v>
                </c:pt>
                <c:pt idx="1542">
                  <c:v>771.5</c:v>
                </c:pt>
                <c:pt idx="1543">
                  <c:v>772</c:v>
                </c:pt>
                <c:pt idx="1544">
                  <c:v>772.5</c:v>
                </c:pt>
                <c:pt idx="1545">
                  <c:v>773</c:v>
                </c:pt>
                <c:pt idx="1546">
                  <c:v>773.5</c:v>
                </c:pt>
                <c:pt idx="1547">
                  <c:v>774</c:v>
                </c:pt>
                <c:pt idx="1548">
                  <c:v>774.5</c:v>
                </c:pt>
                <c:pt idx="1549">
                  <c:v>775</c:v>
                </c:pt>
                <c:pt idx="1550">
                  <c:v>775.5</c:v>
                </c:pt>
                <c:pt idx="1551">
                  <c:v>776</c:v>
                </c:pt>
                <c:pt idx="1552">
                  <c:v>776.5</c:v>
                </c:pt>
                <c:pt idx="1553">
                  <c:v>777</c:v>
                </c:pt>
                <c:pt idx="1554">
                  <c:v>777.5</c:v>
                </c:pt>
                <c:pt idx="1555">
                  <c:v>778</c:v>
                </c:pt>
                <c:pt idx="1556">
                  <c:v>778.5</c:v>
                </c:pt>
                <c:pt idx="1557">
                  <c:v>779</c:v>
                </c:pt>
                <c:pt idx="1558">
                  <c:v>779.5</c:v>
                </c:pt>
                <c:pt idx="1559">
                  <c:v>780</c:v>
                </c:pt>
                <c:pt idx="1560">
                  <c:v>780.5</c:v>
                </c:pt>
                <c:pt idx="1561">
                  <c:v>781</c:v>
                </c:pt>
                <c:pt idx="1562">
                  <c:v>781.5</c:v>
                </c:pt>
                <c:pt idx="1563">
                  <c:v>782</c:v>
                </c:pt>
                <c:pt idx="1564">
                  <c:v>782.5</c:v>
                </c:pt>
                <c:pt idx="1565">
                  <c:v>783</c:v>
                </c:pt>
                <c:pt idx="1566">
                  <c:v>783.5</c:v>
                </c:pt>
                <c:pt idx="1567">
                  <c:v>784</c:v>
                </c:pt>
                <c:pt idx="1568">
                  <c:v>784.5</c:v>
                </c:pt>
                <c:pt idx="1569">
                  <c:v>785</c:v>
                </c:pt>
                <c:pt idx="1570">
                  <c:v>785.5</c:v>
                </c:pt>
                <c:pt idx="1571">
                  <c:v>786</c:v>
                </c:pt>
                <c:pt idx="1572">
                  <c:v>786.5</c:v>
                </c:pt>
                <c:pt idx="1573">
                  <c:v>787</c:v>
                </c:pt>
                <c:pt idx="1574">
                  <c:v>787.5</c:v>
                </c:pt>
                <c:pt idx="1575">
                  <c:v>788</c:v>
                </c:pt>
                <c:pt idx="1576">
                  <c:v>788.5</c:v>
                </c:pt>
                <c:pt idx="1577">
                  <c:v>789</c:v>
                </c:pt>
                <c:pt idx="1578">
                  <c:v>789.5</c:v>
                </c:pt>
                <c:pt idx="1579">
                  <c:v>790</c:v>
                </c:pt>
                <c:pt idx="1580">
                  <c:v>790.5</c:v>
                </c:pt>
                <c:pt idx="1581">
                  <c:v>791</c:v>
                </c:pt>
                <c:pt idx="1582">
                  <c:v>791.5</c:v>
                </c:pt>
                <c:pt idx="1583">
                  <c:v>792</c:v>
                </c:pt>
                <c:pt idx="1584">
                  <c:v>792.5</c:v>
                </c:pt>
                <c:pt idx="1585">
                  <c:v>793</c:v>
                </c:pt>
                <c:pt idx="1586">
                  <c:v>793.5</c:v>
                </c:pt>
                <c:pt idx="1587">
                  <c:v>794</c:v>
                </c:pt>
                <c:pt idx="1588">
                  <c:v>794.5</c:v>
                </c:pt>
                <c:pt idx="1589">
                  <c:v>795</c:v>
                </c:pt>
                <c:pt idx="1590">
                  <c:v>795.5</c:v>
                </c:pt>
                <c:pt idx="1591">
                  <c:v>796</c:v>
                </c:pt>
                <c:pt idx="1592">
                  <c:v>796.5</c:v>
                </c:pt>
                <c:pt idx="1593">
                  <c:v>797</c:v>
                </c:pt>
                <c:pt idx="1594">
                  <c:v>797.5</c:v>
                </c:pt>
                <c:pt idx="1595">
                  <c:v>798</c:v>
                </c:pt>
                <c:pt idx="1596">
                  <c:v>798.5</c:v>
                </c:pt>
                <c:pt idx="1597">
                  <c:v>799</c:v>
                </c:pt>
                <c:pt idx="1598">
                  <c:v>799.5</c:v>
                </c:pt>
                <c:pt idx="1599">
                  <c:v>800</c:v>
                </c:pt>
                <c:pt idx="1600">
                  <c:v>800.5</c:v>
                </c:pt>
                <c:pt idx="1601">
                  <c:v>801</c:v>
                </c:pt>
                <c:pt idx="1602">
                  <c:v>801.5</c:v>
                </c:pt>
                <c:pt idx="1603">
                  <c:v>802</c:v>
                </c:pt>
                <c:pt idx="1604">
                  <c:v>802.5</c:v>
                </c:pt>
                <c:pt idx="1605">
                  <c:v>803</c:v>
                </c:pt>
                <c:pt idx="1606">
                  <c:v>803.5</c:v>
                </c:pt>
                <c:pt idx="1607">
                  <c:v>804</c:v>
                </c:pt>
                <c:pt idx="1608">
                  <c:v>804.5</c:v>
                </c:pt>
                <c:pt idx="1609">
                  <c:v>805</c:v>
                </c:pt>
                <c:pt idx="1610">
                  <c:v>805.5</c:v>
                </c:pt>
                <c:pt idx="1611">
                  <c:v>806</c:v>
                </c:pt>
                <c:pt idx="1612">
                  <c:v>806.5</c:v>
                </c:pt>
                <c:pt idx="1613">
                  <c:v>807</c:v>
                </c:pt>
                <c:pt idx="1614">
                  <c:v>807.5</c:v>
                </c:pt>
                <c:pt idx="1615">
                  <c:v>808</c:v>
                </c:pt>
                <c:pt idx="1616">
                  <c:v>808.5</c:v>
                </c:pt>
                <c:pt idx="1617">
                  <c:v>809</c:v>
                </c:pt>
                <c:pt idx="1618">
                  <c:v>809.5</c:v>
                </c:pt>
                <c:pt idx="1619">
                  <c:v>810</c:v>
                </c:pt>
                <c:pt idx="1620">
                  <c:v>810.5</c:v>
                </c:pt>
                <c:pt idx="1621">
                  <c:v>811</c:v>
                </c:pt>
                <c:pt idx="1622">
                  <c:v>811.5</c:v>
                </c:pt>
                <c:pt idx="1623">
                  <c:v>812</c:v>
                </c:pt>
                <c:pt idx="1624">
                  <c:v>812.5</c:v>
                </c:pt>
                <c:pt idx="1625">
                  <c:v>813</c:v>
                </c:pt>
                <c:pt idx="1626">
                  <c:v>813.5</c:v>
                </c:pt>
                <c:pt idx="1627">
                  <c:v>814</c:v>
                </c:pt>
                <c:pt idx="1628">
                  <c:v>814.5</c:v>
                </c:pt>
                <c:pt idx="1629">
                  <c:v>815</c:v>
                </c:pt>
                <c:pt idx="1630">
                  <c:v>815.5</c:v>
                </c:pt>
                <c:pt idx="1631">
                  <c:v>816</c:v>
                </c:pt>
                <c:pt idx="1632">
                  <c:v>816.5</c:v>
                </c:pt>
                <c:pt idx="1633">
                  <c:v>817</c:v>
                </c:pt>
                <c:pt idx="1634">
                  <c:v>817.5</c:v>
                </c:pt>
                <c:pt idx="1635">
                  <c:v>818</c:v>
                </c:pt>
                <c:pt idx="1636">
                  <c:v>818.5</c:v>
                </c:pt>
                <c:pt idx="1637">
                  <c:v>819</c:v>
                </c:pt>
                <c:pt idx="1638">
                  <c:v>819.5</c:v>
                </c:pt>
                <c:pt idx="1639">
                  <c:v>820</c:v>
                </c:pt>
                <c:pt idx="1640">
                  <c:v>820.5</c:v>
                </c:pt>
                <c:pt idx="1641">
                  <c:v>821</c:v>
                </c:pt>
                <c:pt idx="1642">
                  <c:v>821.5</c:v>
                </c:pt>
                <c:pt idx="1643">
                  <c:v>822</c:v>
                </c:pt>
                <c:pt idx="1644">
                  <c:v>822.5</c:v>
                </c:pt>
                <c:pt idx="1645">
                  <c:v>823</c:v>
                </c:pt>
                <c:pt idx="1646">
                  <c:v>823.5</c:v>
                </c:pt>
                <c:pt idx="1647">
                  <c:v>824</c:v>
                </c:pt>
                <c:pt idx="1648">
                  <c:v>824.5</c:v>
                </c:pt>
                <c:pt idx="1649">
                  <c:v>825</c:v>
                </c:pt>
                <c:pt idx="1650">
                  <c:v>825.5</c:v>
                </c:pt>
                <c:pt idx="1651">
                  <c:v>826</c:v>
                </c:pt>
                <c:pt idx="1652">
                  <c:v>826.5</c:v>
                </c:pt>
                <c:pt idx="1653">
                  <c:v>827</c:v>
                </c:pt>
                <c:pt idx="1654">
                  <c:v>827.5</c:v>
                </c:pt>
                <c:pt idx="1655">
                  <c:v>828</c:v>
                </c:pt>
                <c:pt idx="1656">
                  <c:v>828.5</c:v>
                </c:pt>
                <c:pt idx="1657">
                  <c:v>829</c:v>
                </c:pt>
                <c:pt idx="1658">
                  <c:v>829.5</c:v>
                </c:pt>
                <c:pt idx="1659">
                  <c:v>830</c:v>
                </c:pt>
                <c:pt idx="1660">
                  <c:v>830.5</c:v>
                </c:pt>
                <c:pt idx="1661">
                  <c:v>831</c:v>
                </c:pt>
                <c:pt idx="1662">
                  <c:v>831.5</c:v>
                </c:pt>
                <c:pt idx="1663">
                  <c:v>832</c:v>
                </c:pt>
                <c:pt idx="1664">
                  <c:v>832.5</c:v>
                </c:pt>
                <c:pt idx="1665">
                  <c:v>833</c:v>
                </c:pt>
                <c:pt idx="1666">
                  <c:v>833.5</c:v>
                </c:pt>
                <c:pt idx="1667">
                  <c:v>834</c:v>
                </c:pt>
                <c:pt idx="1668">
                  <c:v>834.5</c:v>
                </c:pt>
                <c:pt idx="1669">
                  <c:v>835</c:v>
                </c:pt>
                <c:pt idx="1670">
                  <c:v>835.5</c:v>
                </c:pt>
                <c:pt idx="1671">
                  <c:v>836</c:v>
                </c:pt>
                <c:pt idx="1672">
                  <c:v>836.5</c:v>
                </c:pt>
                <c:pt idx="1673">
                  <c:v>837</c:v>
                </c:pt>
                <c:pt idx="1674">
                  <c:v>837.5</c:v>
                </c:pt>
                <c:pt idx="1675">
                  <c:v>838</c:v>
                </c:pt>
                <c:pt idx="1676">
                  <c:v>838.5</c:v>
                </c:pt>
                <c:pt idx="1677">
                  <c:v>839</c:v>
                </c:pt>
                <c:pt idx="1678">
                  <c:v>839.5</c:v>
                </c:pt>
                <c:pt idx="1679">
                  <c:v>840</c:v>
                </c:pt>
                <c:pt idx="1680">
                  <c:v>840.5</c:v>
                </c:pt>
                <c:pt idx="1681">
                  <c:v>841</c:v>
                </c:pt>
                <c:pt idx="1682">
                  <c:v>841.5</c:v>
                </c:pt>
                <c:pt idx="1683">
                  <c:v>842</c:v>
                </c:pt>
                <c:pt idx="1684">
                  <c:v>842.5</c:v>
                </c:pt>
                <c:pt idx="1685">
                  <c:v>843</c:v>
                </c:pt>
                <c:pt idx="1686">
                  <c:v>843.5</c:v>
                </c:pt>
                <c:pt idx="1687">
                  <c:v>844</c:v>
                </c:pt>
                <c:pt idx="1688">
                  <c:v>844.5</c:v>
                </c:pt>
                <c:pt idx="1689">
                  <c:v>845</c:v>
                </c:pt>
                <c:pt idx="1690">
                  <c:v>845.5</c:v>
                </c:pt>
                <c:pt idx="1691">
                  <c:v>846</c:v>
                </c:pt>
                <c:pt idx="1692">
                  <c:v>846.5</c:v>
                </c:pt>
                <c:pt idx="1693">
                  <c:v>847</c:v>
                </c:pt>
                <c:pt idx="1694">
                  <c:v>847.5</c:v>
                </c:pt>
                <c:pt idx="1695">
                  <c:v>848</c:v>
                </c:pt>
                <c:pt idx="1696">
                  <c:v>848.5</c:v>
                </c:pt>
                <c:pt idx="1697">
                  <c:v>849</c:v>
                </c:pt>
                <c:pt idx="1698">
                  <c:v>849.5</c:v>
                </c:pt>
                <c:pt idx="1699">
                  <c:v>850</c:v>
                </c:pt>
                <c:pt idx="1700">
                  <c:v>850.5</c:v>
                </c:pt>
                <c:pt idx="1701">
                  <c:v>851</c:v>
                </c:pt>
                <c:pt idx="1702">
                  <c:v>851.5</c:v>
                </c:pt>
                <c:pt idx="1703">
                  <c:v>852</c:v>
                </c:pt>
                <c:pt idx="1704">
                  <c:v>852.5</c:v>
                </c:pt>
                <c:pt idx="1705">
                  <c:v>853</c:v>
                </c:pt>
                <c:pt idx="1706">
                  <c:v>853.5</c:v>
                </c:pt>
                <c:pt idx="1707">
                  <c:v>854</c:v>
                </c:pt>
                <c:pt idx="1708">
                  <c:v>854.5</c:v>
                </c:pt>
                <c:pt idx="1709">
                  <c:v>855</c:v>
                </c:pt>
                <c:pt idx="1710">
                  <c:v>855.5</c:v>
                </c:pt>
                <c:pt idx="1711">
                  <c:v>856</c:v>
                </c:pt>
                <c:pt idx="1712">
                  <c:v>856.5</c:v>
                </c:pt>
                <c:pt idx="1713">
                  <c:v>857</c:v>
                </c:pt>
                <c:pt idx="1714">
                  <c:v>857.5</c:v>
                </c:pt>
                <c:pt idx="1715">
                  <c:v>858</c:v>
                </c:pt>
                <c:pt idx="1716">
                  <c:v>858.5</c:v>
                </c:pt>
                <c:pt idx="1717">
                  <c:v>859</c:v>
                </c:pt>
                <c:pt idx="1718">
                  <c:v>859.5</c:v>
                </c:pt>
                <c:pt idx="1719">
                  <c:v>860</c:v>
                </c:pt>
                <c:pt idx="1720">
                  <c:v>860.5</c:v>
                </c:pt>
                <c:pt idx="1721">
                  <c:v>861</c:v>
                </c:pt>
                <c:pt idx="1722">
                  <c:v>861.5</c:v>
                </c:pt>
                <c:pt idx="1723">
                  <c:v>862</c:v>
                </c:pt>
                <c:pt idx="1724">
                  <c:v>862.5</c:v>
                </c:pt>
                <c:pt idx="1725">
                  <c:v>863</c:v>
                </c:pt>
                <c:pt idx="1726">
                  <c:v>863.5</c:v>
                </c:pt>
                <c:pt idx="1727">
                  <c:v>864</c:v>
                </c:pt>
                <c:pt idx="1728">
                  <c:v>864.5</c:v>
                </c:pt>
                <c:pt idx="1729">
                  <c:v>865</c:v>
                </c:pt>
                <c:pt idx="1730">
                  <c:v>865.5</c:v>
                </c:pt>
                <c:pt idx="1731">
                  <c:v>866</c:v>
                </c:pt>
                <c:pt idx="1732">
                  <c:v>866.5</c:v>
                </c:pt>
                <c:pt idx="1733">
                  <c:v>867</c:v>
                </c:pt>
                <c:pt idx="1734">
                  <c:v>867.5</c:v>
                </c:pt>
                <c:pt idx="1735">
                  <c:v>868</c:v>
                </c:pt>
                <c:pt idx="1736">
                  <c:v>868.5</c:v>
                </c:pt>
                <c:pt idx="1737">
                  <c:v>869</c:v>
                </c:pt>
                <c:pt idx="1738">
                  <c:v>869.5</c:v>
                </c:pt>
                <c:pt idx="1739">
                  <c:v>870</c:v>
                </c:pt>
                <c:pt idx="1740">
                  <c:v>870.5</c:v>
                </c:pt>
                <c:pt idx="1741">
                  <c:v>871</c:v>
                </c:pt>
                <c:pt idx="1742">
                  <c:v>871.5</c:v>
                </c:pt>
                <c:pt idx="1743">
                  <c:v>872</c:v>
                </c:pt>
                <c:pt idx="1744">
                  <c:v>872.5</c:v>
                </c:pt>
                <c:pt idx="1745">
                  <c:v>873</c:v>
                </c:pt>
                <c:pt idx="1746">
                  <c:v>873.5</c:v>
                </c:pt>
                <c:pt idx="1747">
                  <c:v>874</c:v>
                </c:pt>
                <c:pt idx="1748">
                  <c:v>874.5</c:v>
                </c:pt>
                <c:pt idx="1749">
                  <c:v>875</c:v>
                </c:pt>
                <c:pt idx="1750">
                  <c:v>875.5</c:v>
                </c:pt>
                <c:pt idx="1751">
                  <c:v>876</c:v>
                </c:pt>
                <c:pt idx="1752">
                  <c:v>876.5</c:v>
                </c:pt>
                <c:pt idx="1753">
                  <c:v>877</c:v>
                </c:pt>
                <c:pt idx="1754">
                  <c:v>877.5</c:v>
                </c:pt>
                <c:pt idx="1755">
                  <c:v>878</c:v>
                </c:pt>
                <c:pt idx="1756">
                  <c:v>878.5</c:v>
                </c:pt>
                <c:pt idx="1757">
                  <c:v>879</c:v>
                </c:pt>
                <c:pt idx="1758">
                  <c:v>879.5</c:v>
                </c:pt>
                <c:pt idx="1759">
                  <c:v>880</c:v>
                </c:pt>
                <c:pt idx="1760">
                  <c:v>880.5</c:v>
                </c:pt>
                <c:pt idx="1761">
                  <c:v>881</c:v>
                </c:pt>
                <c:pt idx="1762">
                  <c:v>881.5</c:v>
                </c:pt>
                <c:pt idx="1763">
                  <c:v>882</c:v>
                </c:pt>
                <c:pt idx="1764">
                  <c:v>882.5</c:v>
                </c:pt>
                <c:pt idx="1765">
                  <c:v>883</c:v>
                </c:pt>
                <c:pt idx="1766">
                  <c:v>883.5</c:v>
                </c:pt>
                <c:pt idx="1767">
                  <c:v>884</c:v>
                </c:pt>
                <c:pt idx="1768">
                  <c:v>884.5</c:v>
                </c:pt>
                <c:pt idx="1769">
                  <c:v>885</c:v>
                </c:pt>
                <c:pt idx="1770">
                  <c:v>885.5</c:v>
                </c:pt>
                <c:pt idx="1771">
                  <c:v>886</c:v>
                </c:pt>
                <c:pt idx="1772">
                  <c:v>886.5</c:v>
                </c:pt>
                <c:pt idx="1773">
                  <c:v>887</c:v>
                </c:pt>
                <c:pt idx="1774">
                  <c:v>887.5</c:v>
                </c:pt>
                <c:pt idx="1775">
                  <c:v>888</c:v>
                </c:pt>
                <c:pt idx="1776">
                  <c:v>888.5</c:v>
                </c:pt>
                <c:pt idx="1777">
                  <c:v>889</c:v>
                </c:pt>
                <c:pt idx="1778">
                  <c:v>889.5</c:v>
                </c:pt>
                <c:pt idx="1779">
                  <c:v>890</c:v>
                </c:pt>
                <c:pt idx="1780">
                  <c:v>890.5</c:v>
                </c:pt>
                <c:pt idx="1781">
                  <c:v>891</c:v>
                </c:pt>
                <c:pt idx="1782">
                  <c:v>891.5</c:v>
                </c:pt>
                <c:pt idx="1783">
                  <c:v>892</c:v>
                </c:pt>
                <c:pt idx="1784">
                  <c:v>892.5</c:v>
                </c:pt>
                <c:pt idx="1785">
                  <c:v>893</c:v>
                </c:pt>
                <c:pt idx="1786">
                  <c:v>893.5</c:v>
                </c:pt>
                <c:pt idx="1787">
                  <c:v>894</c:v>
                </c:pt>
                <c:pt idx="1788">
                  <c:v>894.5</c:v>
                </c:pt>
                <c:pt idx="1789">
                  <c:v>895</c:v>
                </c:pt>
                <c:pt idx="1790">
                  <c:v>895.5</c:v>
                </c:pt>
                <c:pt idx="1791">
                  <c:v>896</c:v>
                </c:pt>
                <c:pt idx="1792">
                  <c:v>896.5</c:v>
                </c:pt>
                <c:pt idx="1793">
                  <c:v>897</c:v>
                </c:pt>
                <c:pt idx="1794">
                  <c:v>897.5</c:v>
                </c:pt>
                <c:pt idx="1795">
                  <c:v>898</c:v>
                </c:pt>
                <c:pt idx="1796">
                  <c:v>898.5</c:v>
                </c:pt>
                <c:pt idx="1797">
                  <c:v>899</c:v>
                </c:pt>
                <c:pt idx="1798">
                  <c:v>899.5</c:v>
                </c:pt>
                <c:pt idx="1799">
                  <c:v>900</c:v>
                </c:pt>
                <c:pt idx="1800">
                  <c:v>900.5</c:v>
                </c:pt>
                <c:pt idx="1801">
                  <c:v>901</c:v>
                </c:pt>
                <c:pt idx="1802">
                  <c:v>901.5</c:v>
                </c:pt>
                <c:pt idx="1803">
                  <c:v>902</c:v>
                </c:pt>
                <c:pt idx="1804">
                  <c:v>902.5</c:v>
                </c:pt>
                <c:pt idx="1805">
                  <c:v>903</c:v>
                </c:pt>
                <c:pt idx="1806">
                  <c:v>903.5</c:v>
                </c:pt>
                <c:pt idx="1807">
                  <c:v>904</c:v>
                </c:pt>
                <c:pt idx="1808">
                  <c:v>904.5</c:v>
                </c:pt>
                <c:pt idx="1809">
                  <c:v>905</c:v>
                </c:pt>
                <c:pt idx="1810">
                  <c:v>905.5</c:v>
                </c:pt>
                <c:pt idx="1811">
                  <c:v>906</c:v>
                </c:pt>
                <c:pt idx="1812">
                  <c:v>906.5</c:v>
                </c:pt>
                <c:pt idx="1813">
                  <c:v>907</c:v>
                </c:pt>
                <c:pt idx="1814">
                  <c:v>907.5</c:v>
                </c:pt>
                <c:pt idx="1815">
                  <c:v>908</c:v>
                </c:pt>
                <c:pt idx="1816">
                  <c:v>908.5</c:v>
                </c:pt>
                <c:pt idx="1817">
                  <c:v>909</c:v>
                </c:pt>
                <c:pt idx="1818">
                  <c:v>909.5</c:v>
                </c:pt>
                <c:pt idx="1819">
                  <c:v>910</c:v>
                </c:pt>
                <c:pt idx="1820">
                  <c:v>910.5</c:v>
                </c:pt>
                <c:pt idx="1821">
                  <c:v>911</c:v>
                </c:pt>
                <c:pt idx="1822">
                  <c:v>911.5</c:v>
                </c:pt>
                <c:pt idx="1823">
                  <c:v>912</c:v>
                </c:pt>
                <c:pt idx="1824">
                  <c:v>912.5</c:v>
                </c:pt>
                <c:pt idx="1825">
                  <c:v>913</c:v>
                </c:pt>
                <c:pt idx="1826">
                  <c:v>913.5</c:v>
                </c:pt>
                <c:pt idx="1827">
                  <c:v>914</c:v>
                </c:pt>
                <c:pt idx="1828">
                  <c:v>914.5</c:v>
                </c:pt>
                <c:pt idx="1829">
                  <c:v>915</c:v>
                </c:pt>
                <c:pt idx="1830">
                  <c:v>915.5</c:v>
                </c:pt>
                <c:pt idx="1831">
                  <c:v>916</c:v>
                </c:pt>
                <c:pt idx="1832">
                  <c:v>916.5</c:v>
                </c:pt>
                <c:pt idx="1833">
                  <c:v>917</c:v>
                </c:pt>
                <c:pt idx="1834">
                  <c:v>917.5</c:v>
                </c:pt>
                <c:pt idx="1835">
                  <c:v>918</c:v>
                </c:pt>
                <c:pt idx="1836">
                  <c:v>918.5</c:v>
                </c:pt>
                <c:pt idx="1837">
                  <c:v>919</c:v>
                </c:pt>
                <c:pt idx="1838">
                  <c:v>919.5</c:v>
                </c:pt>
                <c:pt idx="1839">
                  <c:v>920</c:v>
                </c:pt>
                <c:pt idx="1840">
                  <c:v>920.5</c:v>
                </c:pt>
                <c:pt idx="1841">
                  <c:v>921</c:v>
                </c:pt>
                <c:pt idx="1842">
                  <c:v>921.5</c:v>
                </c:pt>
                <c:pt idx="1843">
                  <c:v>922</c:v>
                </c:pt>
                <c:pt idx="1844">
                  <c:v>922.5</c:v>
                </c:pt>
                <c:pt idx="1845">
                  <c:v>923</c:v>
                </c:pt>
                <c:pt idx="1846">
                  <c:v>923.5</c:v>
                </c:pt>
                <c:pt idx="1847">
                  <c:v>924</c:v>
                </c:pt>
                <c:pt idx="1848">
                  <c:v>924.5</c:v>
                </c:pt>
                <c:pt idx="1849">
                  <c:v>925</c:v>
                </c:pt>
                <c:pt idx="1850">
                  <c:v>925.5</c:v>
                </c:pt>
                <c:pt idx="1851">
                  <c:v>926</c:v>
                </c:pt>
                <c:pt idx="1852">
                  <c:v>926.5</c:v>
                </c:pt>
                <c:pt idx="1853">
                  <c:v>927</c:v>
                </c:pt>
                <c:pt idx="1854">
                  <c:v>927.5</c:v>
                </c:pt>
                <c:pt idx="1855">
                  <c:v>928</c:v>
                </c:pt>
                <c:pt idx="1856">
                  <c:v>928.5</c:v>
                </c:pt>
                <c:pt idx="1857">
                  <c:v>929</c:v>
                </c:pt>
                <c:pt idx="1858">
                  <c:v>929.5</c:v>
                </c:pt>
                <c:pt idx="1859">
                  <c:v>930</c:v>
                </c:pt>
                <c:pt idx="1860">
                  <c:v>930.5</c:v>
                </c:pt>
                <c:pt idx="1861">
                  <c:v>931</c:v>
                </c:pt>
                <c:pt idx="1862">
                  <c:v>931.5</c:v>
                </c:pt>
                <c:pt idx="1863">
                  <c:v>932</c:v>
                </c:pt>
                <c:pt idx="1864">
                  <c:v>932.5</c:v>
                </c:pt>
                <c:pt idx="1865">
                  <c:v>933</c:v>
                </c:pt>
                <c:pt idx="1866">
                  <c:v>933.5</c:v>
                </c:pt>
                <c:pt idx="1867">
                  <c:v>934</c:v>
                </c:pt>
                <c:pt idx="1868">
                  <c:v>934.5</c:v>
                </c:pt>
                <c:pt idx="1869">
                  <c:v>935</c:v>
                </c:pt>
                <c:pt idx="1870">
                  <c:v>935.5</c:v>
                </c:pt>
                <c:pt idx="1871">
                  <c:v>936</c:v>
                </c:pt>
                <c:pt idx="1872">
                  <c:v>936.5</c:v>
                </c:pt>
                <c:pt idx="1873">
                  <c:v>937</c:v>
                </c:pt>
                <c:pt idx="1874">
                  <c:v>937.5</c:v>
                </c:pt>
                <c:pt idx="1875">
                  <c:v>938</c:v>
                </c:pt>
                <c:pt idx="1876">
                  <c:v>938.5</c:v>
                </c:pt>
                <c:pt idx="1877">
                  <c:v>939</c:v>
                </c:pt>
                <c:pt idx="1878">
                  <c:v>939.5</c:v>
                </c:pt>
                <c:pt idx="1879">
                  <c:v>940</c:v>
                </c:pt>
                <c:pt idx="1880">
                  <c:v>940.5</c:v>
                </c:pt>
                <c:pt idx="1881">
                  <c:v>941</c:v>
                </c:pt>
                <c:pt idx="1882">
                  <c:v>941.5</c:v>
                </c:pt>
                <c:pt idx="1883">
                  <c:v>942</c:v>
                </c:pt>
                <c:pt idx="1884">
                  <c:v>942.5</c:v>
                </c:pt>
                <c:pt idx="1885">
                  <c:v>943</c:v>
                </c:pt>
                <c:pt idx="1886">
                  <c:v>943.5</c:v>
                </c:pt>
                <c:pt idx="1887">
                  <c:v>944</c:v>
                </c:pt>
                <c:pt idx="1888">
                  <c:v>944.5</c:v>
                </c:pt>
                <c:pt idx="1889">
                  <c:v>945</c:v>
                </c:pt>
                <c:pt idx="1890">
                  <c:v>945.5</c:v>
                </c:pt>
                <c:pt idx="1891">
                  <c:v>946</c:v>
                </c:pt>
                <c:pt idx="1892">
                  <c:v>946.5</c:v>
                </c:pt>
                <c:pt idx="1893">
                  <c:v>947</c:v>
                </c:pt>
                <c:pt idx="1894">
                  <c:v>947.5</c:v>
                </c:pt>
                <c:pt idx="1895">
                  <c:v>948</c:v>
                </c:pt>
                <c:pt idx="1896">
                  <c:v>948.5</c:v>
                </c:pt>
                <c:pt idx="1897">
                  <c:v>949</c:v>
                </c:pt>
                <c:pt idx="1898">
                  <c:v>949.5</c:v>
                </c:pt>
                <c:pt idx="1899">
                  <c:v>950</c:v>
                </c:pt>
                <c:pt idx="1900">
                  <c:v>950.5</c:v>
                </c:pt>
                <c:pt idx="1901">
                  <c:v>951</c:v>
                </c:pt>
                <c:pt idx="1902">
                  <c:v>951.5</c:v>
                </c:pt>
                <c:pt idx="1903">
                  <c:v>952</c:v>
                </c:pt>
                <c:pt idx="1904">
                  <c:v>952.5</c:v>
                </c:pt>
                <c:pt idx="1905">
                  <c:v>953</c:v>
                </c:pt>
                <c:pt idx="1906">
                  <c:v>953.5</c:v>
                </c:pt>
                <c:pt idx="1907">
                  <c:v>954</c:v>
                </c:pt>
                <c:pt idx="1908">
                  <c:v>954.5</c:v>
                </c:pt>
                <c:pt idx="1909">
                  <c:v>955</c:v>
                </c:pt>
                <c:pt idx="1910">
                  <c:v>955.5</c:v>
                </c:pt>
                <c:pt idx="1911">
                  <c:v>956</c:v>
                </c:pt>
                <c:pt idx="1912">
                  <c:v>956.5</c:v>
                </c:pt>
                <c:pt idx="1913">
                  <c:v>957</c:v>
                </c:pt>
                <c:pt idx="1914">
                  <c:v>957.5</c:v>
                </c:pt>
                <c:pt idx="1915">
                  <c:v>958</c:v>
                </c:pt>
                <c:pt idx="1916">
                  <c:v>958.5</c:v>
                </c:pt>
                <c:pt idx="1917">
                  <c:v>959</c:v>
                </c:pt>
                <c:pt idx="1918">
                  <c:v>959.5</c:v>
                </c:pt>
                <c:pt idx="1919">
                  <c:v>960</c:v>
                </c:pt>
                <c:pt idx="1920">
                  <c:v>960.5</c:v>
                </c:pt>
                <c:pt idx="1921">
                  <c:v>961</c:v>
                </c:pt>
                <c:pt idx="1922">
                  <c:v>961.5</c:v>
                </c:pt>
                <c:pt idx="1923">
                  <c:v>962</c:v>
                </c:pt>
                <c:pt idx="1924">
                  <c:v>962.5</c:v>
                </c:pt>
                <c:pt idx="1925">
                  <c:v>963</c:v>
                </c:pt>
                <c:pt idx="1926">
                  <c:v>963.5</c:v>
                </c:pt>
                <c:pt idx="1927">
                  <c:v>964</c:v>
                </c:pt>
                <c:pt idx="1928">
                  <c:v>964.5</c:v>
                </c:pt>
                <c:pt idx="1929">
                  <c:v>965</c:v>
                </c:pt>
                <c:pt idx="1930">
                  <c:v>965.5</c:v>
                </c:pt>
                <c:pt idx="1931">
                  <c:v>966</c:v>
                </c:pt>
                <c:pt idx="1932">
                  <c:v>966.5</c:v>
                </c:pt>
                <c:pt idx="1933">
                  <c:v>967</c:v>
                </c:pt>
                <c:pt idx="1934">
                  <c:v>967.5</c:v>
                </c:pt>
                <c:pt idx="1935">
                  <c:v>968</c:v>
                </c:pt>
                <c:pt idx="1936">
                  <c:v>968.5</c:v>
                </c:pt>
                <c:pt idx="1937">
                  <c:v>969</c:v>
                </c:pt>
                <c:pt idx="1938">
                  <c:v>969.5</c:v>
                </c:pt>
                <c:pt idx="1939">
                  <c:v>970</c:v>
                </c:pt>
                <c:pt idx="1940">
                  <c:v>970.5</c:v>
                </c:pt>
                <c:pt idx="1941">
                  <c:v>971</c:v>
                </c:pt>
                <c:pt idx="1942">
                  <c:v>971.5</c:v>
                </c:pt>
                <c:pt idx="1943">
                  <c:v>972</c:v>
                </c:pt>
                <c:pt idx="1944">
                  <c:v>972.5</c:v>
                </c:pt>
                <c:pt idx="1945">
                  <c:v>973</c:v>
                </c:pt>
                <c:pt idx="1946">
                  <c:v>973.5</c:v>
                </c:pt>
                <c:pt idx="1947">
                  <c:v>974</c:v>
                </c:pt>
                <c:pt idx="1948">
                  <c:v>974.5</c:v>
                </c:pt>
                <c:pt idx="1949">
                  <c:v>975</c:v>
                </c:pt>
                <c:pt idx="1950">
                  <c:v>975.5</c:v>
                </c:pt>
                <c:pt idx="1951">
                  <c:v>976</c:v>
                </c:pt>
                <c:pt idx="1952">
                  <c:v>976.5</c:v>
                </c:pt>
                <c:pt idx="1953">
                  <c:v>977</c:v>
                </c:pt>
                <c:pt idx="1954">
                  <c:v>977.5</c:v>
                </c:pt>
                <c:pt idx="1955">
                  <c:v>978</c:v>
                </c:pt>
                <c:pt idx="1956">
                  <c:v>978.5</c:v>
                </c:pt>
                <c:pt idx="1957">
                  <c:v>979</c:v>
                </c:pt>
                <c:pt idx="1958">
                  <c:v>979.5</c:v>
                </c:pt>
                <c:pt idx="1959">
                  <c:v>980</c:v>
                </c:pt>
                <c:pt idx="1960">
                  <c:v>980.5</c:v>
                </c:pt>
                <c:pt idx="1961">
                  <c:v>981</c:v>
                </c:pt>
                <c:pt idx="1962">
                  <c:v>981.5</c:v>
                </c:pt>
                <c:pt idx="1963">
                  <c:v>982</c:v>
                </c:pt>
                <c:pt idx="1964">
                  <c:v>982.5</c:v>
                </c:pt>
                <c:pt idx="1965">
                  <c:v>983</c:v>
                </c:pt>
                <c:pt idx="1966">
                  <c:v>983.5</c:v>
                </c:pt>
                <c:pt idx="1967">
                  <c:v>984</c:v>
                </c:pt>
                <c:pt idx="1968">
                  <c:v>984.5</c:v>
                </c:pt>
                <c:pt idx="1969">
                  <c:v>985</c:v>
                </c:pt>
                <c:pt idx="1970">
                  <c:v>985.5</c:v>
                </c:pt>
                <c:pt idx="1971">
                  <c:v>986</c:v>
                </c:pt>
                <c:pt idx="1972">
                  <c:v>986.5</c:v>
                </c:pt>
                <c:pt idx="1973">
                  <c:v>987</c:v>
                </c:pt>
                <c:pt idx="1974">
                  <c:v>987.5</c:v>
                </c:pt>
                <c:pt idx="1975">
                  <c:v>988</c:v>
                </c:pt>
                <c:pt idx="1976">
                  <c:v>988.5</c:v>
                </c:pt>
                <c:pt idx="1977">
                  <c:v>989</c:v>
                </c:pt>
                <c:pt idx="1978">
                  <c:v>989.5</c:v>
                </c:pt>
                <c:pt idx="1979">
                  <c:v>990</c:v>
                </c:pt>
                <c:pt idx="1980">
                  <c:v>990.5</c:v>
                </c:pt>
                <c:pt idx="1981">
                  <c:v>991</c:v>
                </c:pt>
                <c:pt idx="1982">
                  <c:v>991.5</c:v>
                </c:pt>
                <c:pt idx="1983">
                  <c:v>992</c:v>
                </c:pt>
                <c:pt idx="1984">
                  <c:v>992.5</c:v>
                </c:pt>
                <c:pt idx="1985">
                  <c:v>993</c:v>
                </c:pt>
                <c:pt idx="1986">
                  <c:v>993.5</c:v>
                </c:pt>
                <c:pt idx="1987">
                  <c:v>994</c:v>
                </c:pt>
                <c:pt idx="1988">
                  <c:v>994.5</c:v>
                </c:pt>
                <c:pt idx="1989">
                  <c:v>995</c:v>
                </c:pt>
                <c:pt idx="1990">
                  <c:v>995.5</c:v>
                </c:pt>
                <c:pt idx="1991">
                  <c:v>996</c:v>
                </c:pt>
                <c:pt idx="1992">
                  <c:v>996.5</c:v>
                </c:pt>
                <c:pt idx="1993">
                  <c:v>997</c:v>
                </c:pt>
                <c:pt idx="1994">
                  <c:v>997.5</c:v>
                </c:pt>
                <c:pt idx="1995">
                  <c:v>998</c:v>
                </c:pt>
                <c:pt idx="1996">
                  <c:v>998.5</c:v>
                </c:pt>
                <c:pt idx="1997">
                  <c:v>999</c:v>
                </c:pt>
                <c:pt idx="1998">
                  <c:v>999.5</c:v>
                </c:pt>
                <c:pt idx="1999">
                  <c:v>1000</c:v>
                </c:pt>
              </c:numCache>
            </c:numRef>
          </c:xVal>
          <c:yVal>
            <c:numRef>
              <c:f>'Data for subsequent tests'!$H$10:$H$2009</c:f>
              <c:numCache>
                <c:formatCode>0.00E+00</c:formatCode>
                <c:ptCount val="2000"/>
                <c:pt idx="0">
                  <c:v>495.57909999999998</c:v>
                </c:pt>
                <c:pt idx="1">
                  <c:v>493.6737</c:v>
                </c:pt>
                <c:pt idx="2">
                  <c:v>492.20150000000001</c:v>
                </c:pt>
                <c:pt idx="3">
                  <c:v>490.96050000000002</c:v>
                </c:pt>
                <c:pt idx="4">
                  <c:v>489.86919999999998</c:v>
                </c:pt>
                <c:pt idx="5">
                  <c:v>488.88490000000002</c:v>
                </c:pt>
                <c:pt idx="6">
                  <c:v>487.9819</c:v>
                </c:pt>
                <c:pt idx="7">
                  <c:v>487.14339999999999</c:v>
                </c:pt>
                <c:pt idx="8">
                  <c:v>486.35789999999997</c:v>
                </c:pt>
                <c:pt idx="9">
                  <c:v>485.61660000000001</c:v>
                </c:pt>
                <c:pt idx="10">
                  <c:v>484.91320000000002</c:v>
                </c:pt>
                <c:pt idx="11">
                  <c:v>484.24250000000001</c:v>
                </c:pt>
                <c:pt idx="12">
                  <c:v>483.60070000000002</c:v>
                </c:pt>
                <c:pt idx="13">
                  <c:v>482.98450000000003</c:v>
                </c:pt>
                <c:pt idx="14">
                  <c:v>482.39109999999999</c:v>
                </c:pt>
                <c:pt idx="15">
                  <c:v>481.81830000000002</c:v>
                </c:pt>
                <c:pt idx="16">
                  <c:v>481.26420000000002</c:v>
                </c:pt>
                <c:pt idx="17">
                  <c:v>480.72719999999998</c:v>
                </c:pt>
                <c:pt idx="18">
                  <c:v>480.20589999999999</c:v>
                </c:pt>
                <c:pt idx="19">
                  <c:v>479.69900000000001</c:v>
                </c:pt>
                <c:pt idx="20">
                  <c:v>479.20549999999997</c:v>
                </c:pt>
                <c:pt idx="21">
                  <c:v>478.72449999999998</c:v>
                </c:pt>
                <c:pt idx="22">
                  <c:v>478.255</c:v>
                </c:pt>
                <c:pt idx="23">
                  <c:v>477.79640000000001</c:v>
                </c:pt>
                <c:pt idx="24">
                  <c:v>477.34800000000001</c:v>
                </c:pt>
                <c:pt idx="25">
                  <c:v>476.90910000000002</c:v>
                </c:pt>
                <c:pt idx="26">
                  <c:v>476.47919999999999</c:v>
                </c:pt>
                <c:pt idx="27">
                  <c:v>476.05790000000002</c:v>
                </c:pt>
                <c:pt idx="28">
                  <c:v>475.64460000000003</c:v>
                </c:pt>
                <c:pt idx="29">
                  <c:v>475.23899999999998</c:v>
                </c:pt>
                <c:pt idx="30">
                  <c:v>474.84059999999999</c:v>
                </c:pt>
                <c:pt idx="31">
                  <c:v>474.44920000000002</c:v>
                </c:pt>
                <c:pt idx="32">
                  <c:v>474.06439999999998</c:v>
                </c:pt>
                <c:pt idx="33">
                  <c:v>473.68579999999997</c:v>
                </c:pt>
                <c:pt idx="34">
                  <c:v>473.31330000000003</c:v>
                </c:pt>
                <c:pt idx="35">
                  <c:v>472.94650000000001</c:v>
                </c:pt>
                <c:pt idx="36">
                  <c:v>472.58519999999999</c:v>
                </c:pt>
                <c:pt idx="37">
                  <c:v>472.22919999999999</c:v>
                </c:pt>
                <c:pt idx="38">
                  <c:v>471.87830000000002</c:v>
                </c:pt>
                <c:pt idx="39">
                  <c:v>471.53230000000002</c:v>
                </c:pt>
                <c:pt idx="40">
                  <c:v>471.19099999999997</c:v>
                </c:pt>
                <c:pt idx="41">
                  <c:v>470.85419999999999</c:v>
                </c:pt>
                <c:pt idx="42">
                  <c:v>470.52179999999998</c:v>
                </c:pt>
                <c:pt idx="43">
                  <c:v>470.1936</c:v>
                </c:pt>
                <c:pt idx="44">
                  <c:v>469.86939999999998</c:v>
                </c:pt>
                <c:pt idx="45">
                  <c:v>469.54919999999998</c:v>
                </c:pt>
                <c:pt idx="46">
                  <c:v>469.2328</c:v>
                </c:pt>
                <c:pt idx="47">
                  <c:v>468.92</c:v>
                </c:pt>
                <c:pt idx="48">
                  <c:v>468.61079999999998</c:v>
                </c:pt>
                <c:pt idx="49">
                  <c:v>468.30509999999998</c:v>
                </c:pt>
                <c:pt idx="50">
                  <c:v>468.0027</c:v>
                </c:pt>
                <c:pt idx="51">
                  <c:v>467.70350000000002</c:v>
                </c:pt>
                <c:pt idx="52">
                  <c:v>467.40750000000003</c:v>
                </c:pt>
                <c:pt idx="53">
                  <c:v>467.11450000000002</c:v>
                </c:pt>
                <c:pt idx="54">
                  <c:v>466.8245</c:v>
                </c:pt>
                <c:pt idx="55">
                  <c:v>466.53730000000002</c:v>
                </c:pt>
                <c:pt idx="56">
                  <c:v>466.25299999999999</c:v>
                </c:pt>
                <c:pt idx="57">
                  <c:v>465.97140000000002</c:v>
                </c:pt>
                <c:pt idx="58">
                  <c:v>465.69240000000002</c:v>
                </c:pt>
                <c:pt idx="59">
                  <c:v>465.416</c:v>
                </c:pt>
                <c:pt idx="60">
                  <c:v>465.14210000000003</c:v>
                </c:pt>
                <c:pt idx="61">
                  <c:v>464.8707</c:v>
                </c:pt>
                <c:pt idx="62">
                  <c:v>464.60169999999999</c:v>
                </c:pt>
                <c:pt idx="63">
                  <c:v>464.3349</c:v>
                </c:pt>
                <c:pt idx="64">
                  <c:v>464.07049999999998</c:v>
                </c:pt>
                <c:pt idx="65">
                  <c:v>463.8082</c:v>
                </c:pt>
                <c:pt idx="66">
                  <c:v>463.54820000000001</c:v>
                </c:pt>
                <c:pt idx="67">
                  <c:v>463.29020000000003</c:v>
                </c:pt>
                <c:pt idx="68">
                  <c:v>463.03429999999997</c:v>
                </c:pt>
                <c:pt idx="69">
                  <c:v>462.78039999999999</c:v>
                </c:pt>
                <c:pt idx="70">
                  <c:v>462.52839999999998</c:v>
                </c:pt>
                <c:pt idx="71">
                  <c:v>462.27839999999998</c:v>
                </c:pt>
                <c:pt idx="72">
                  <c:v>462.03030000000001</c:v>
                </c:pt>
                <c:pt idx="73">
                  <c:v>461.78399999999999</c:v>
                </c:pt>
                <c:pt idx="74">
                  <c:v>461.5394</c:v>
                </c:pt>
                <c:pt idx="75">
                  <c:v>461.29669999999999</c:v>
                </c:pt>
                <c:pt idx="76">
                  <c:v>461.05560000000003</c:v>
                </c:pt>
                <c:pt idx="77">
                  <c:v>460.81580000000002</c:v>
                </c:pt>
                <c:pt idx="78">
                  <c:v>460.57799999999997</c:v>
                </c:pt>
                <c:pt idx="79">
                  <c:v>460.34190000000001</c:v>
                </c:pt>
                <c:pt idx="80">
                  <c:v>460.10730000000001</c:v>
                </c:pt>
                <c:pt idx="81">
                  <c:v>459.87430000000001</c:v>
                </c:pt>
                <c:pt idx="82">
                  <c:v>459.64280000000002</c:v>
                </c:pt>
                <c:pt idx="83">
                  <c:v>459.41269999999997</c:v>
                </c:pt>
                <c:pt idx="84">
                  <c:v>459.1841</c:v>
                </c:pt>
                <c:pt idx="85">
                  <c:v>458.95690000000002</c:v>
                </c:pt>
                <c:pt idx="86">
                  <c:v>458.73110000000003</c:v>
                </c:pt>
                <c:pt idx="87">
                  <c:v>458.50670000000002</c:v>
                </c:pt>
                <c:pt idx="88">
                  <c:v>458.28359999999998</c:v>
                </c:pt>
                <c:pt idx="89">
                  <c:v>458.06180000000001</c:v>
                </c:pt>
                <c:pt idx="90">
                  <c:v>457.84129999999999</c:v>
                </c:pt>
                <c:pt idx="91">
                  <c:v>457.62209999999999</c:v>
                </c:pt>
                <c:pt idx="92">
                  <c:v>457.40410000000003</c:v>
                </c:pt>
                <c:pt idx="93">
                  <c:v>457.18720000000002</c:v>
                </c:pt>
                <c:pt idx="94">
                  <c:v>456.97160000000002</c:v>
                </c:pt>
                <c:pt idx="95">
                  <c:v>456.75720000000001</c:v>
                </c:pt>
                <c:pt idx="96">
                  <c:v>456.54390000000001</c:v>
                </c:pt>
                <c:pt idx="97">
                  <c:v>456.33170000000001</c:v>
                </c:pt>
                <c:pt idx="98">
                  <c:v>456.12060000000002</c:v>
                </c:pt>
                <c:pt idx="99">
                  <c:v>455.91059999999999</c:v>
                </c:pt>
                <c:pt idx="100">
                  <c:v>455.70159999999998</c:v>
                </c:pt>
                <c:pt idx="101">
                  <c:v>455.49369999999999</c:v>
                </c:pt>
                <c:pt idx="102">
                  <c:v>455.28680000000003</c:v>
                </c:pt>
                <c:pt idx="103">
                  <c:v>455.08089999999999</c:v>
                </c:pt>
                <c:pt idx="104">
                  <c:v>454.87599999999998</c:v>
                </c:pt>
                <c:pt idx="105">
                  <c:v>454.67200000000003</c:v>
                </c:pt>
                <c:pt idx="106">
                  <c:v>454.46899999999999</c:v>
                </c:pt>
                <c:pt idx="107">
                  <c:v>454.26690000000002</c:v>
                </c:pt>
                <c:pt idx="108">
                  <c:v>454.06580000000002</c:v>
                </c:pt>
                <c:pt idx="109">
                  <c:v>453.8655</c:v>
                </c:pt>
                <c:pt idx="110">
                  <c:v>453.66609999999997</c:v>
                </c:pt>
                <c:pt idx="111">
                  <c:v>453.46749999999997</c:v>
                </c:pt>
                <c:pt idx="112">
                  <c:v>453.26979999999998</c:v>
                </c:pt>
                <c:pt idx="113">
                  <c:v>453.07299999999998</c:v>
                </c:pt>
                <c:pt idx="114">
                  <c:v>452.87689999999998</c:v>
                </c:pt>
                <c:pt idx="115">
                  <c:v>452.68169999999998</c:v>
                </c:pt>
                <c:pt idx="116">
                  <c:v>452.48719999999997</c:v>
                </c:pt>
                <c:pt idx="117">
                  <c:v>452.29349999999999</c:v>
                </c:pt>
                <c:pt idx="118">
                  <c:v>452.10059999999999</c:v>
                </c:pt>
                <c:pt idx="119">
                  <c:v>451.90839999999997</c:v>
                </c:pt>
                <c:pt idx="120">
                  <c:v>451.71690000000001</c:v>
                </c:pt>
                <c:pt idx="121">
                  <c:v>451.52620000000002</c:v>
                </c:pt>
                <c:pt idx="122">
                  <c:v>451.33609999999999</c:v>
                </c:pt>
                <c:pt idx="123">
                  <c:v>451.14679999999998</c:v>
                </c:pt>
                <c:pt idx="124">
                  <c:v>450.9581</c:v>
                </c:pt>
                <c:pt idx="125">
                  <c:v>450.77010000000001</c:v>
                </c:pt>
                <c:pt idx="126">
                  <c:v>450.58269999999999</c:v>
                </c:pt>
                <c:pt idx="127">
                  <c:v>450.39600000000002</c:v>
                </c:pt>
                <c:pt idx="128">
                  <c:v>450.2099</c:v>
                </c:pt>
                <c:pt idx="129">
                  <c:v>450.02449999999999</c:v>
                </c:pt>
                <c:pt idx="130">
                  <c:v>449.83960000000002</c:v>
                </c:pt>
                <c:pt idx="131">
                  <c:v>449.65539999999999</c:v>
                </c:pt>
                <c:pt idx="132">
                  <c:v>449.4717</c:v>
                </c:pt>
                <c:pt idx="133">
                  <c:v>449.28859999999997</c:v>
                </c:pt>
                <c:pt idx="134">
                  <c:v>449.10599999999999</c:v>
                </c:pt>
                <c:pt idx="135">
                  <c:v>448.92399999999998</c:v>
                </c:pt>
                <c:pt idx="136">
                  <c:v>448.74259999999998</c:v>
                </c:pt>
                <c:pt idx="137">
                  <c:v>448.56169999999997</c:v>
                </c:pt>
                <c:pt idx="138">
                  <c:v>448.38130000000001</c:v>
                </c:pt>
                <c:pt idx="139">
                  <c:v>448.20139999999998</c:v>
                </c:pt>
                <c:pt idx="140">
                  <c:v>448.02199999999999</c:v>
                </c:pt>
                <c:pt idx="141">
                  <c:v>447.84309999999999</c:v>
                </c:pt>
                <c:pt idx="142">
                  <c:v>447.66469999999998</c:v>
                </c:pt>
                <c:pt idx="143">
                  <c:v>447.48669999999998</c:v>
                </c:pt>
                <c:pt idx="144">
                  <c:v>447.30930000000001</c:v>
                </c:pt>
                <c:pt idx="145">
                  <c:v>447.13229999999999</c:v>
                </c:pt>
                <c:pt idx="146">
                  <c:v>446.95569999999998</c:v>
                </c:pt>
                <c:pt idx="147">
                  <c:v>446.77960000000002</c:v>
                </c:pt>
                <c:pt idx="148">
                  <c:v>446.60390000000001</c:v>
                </c:pt>
                <c:pt idx="149">
                  <c:v>446.42860000000002</c:v>
                </c:pt>
                <c:pt idx="150">
                  <c:v>446.25369999999998</c:v>
                </c:pt>
                <c:pt idx="151">
                  <c:v>446.07929999999999</c:v>
                </c:pt>
                <c:pt idx="152">
                  <c:v>445.90519999999998</c:v>
                </c:pt>
                <c:pt idx="153">
                  <c:v>445.73149999999998</c:v>
                </c:pt>
                <c:pt idx="154">
                  <c:v>445.5582</c:v>
                </c:pt>
                <c:pt idx="155">
                  <c:v>445.38529999999997</c:v>
                </c:pt>
                <c:pt idx="156">
                  <c:v>445.21280000000002</c:v>
                </c:pt>
                <c:pt idx="157">
                  <c:v>445.04059999999998</c:v>
                </c:pt>
                <c:pt idx="158">
                  <c:v>444.86880000000002</c:v>
                </c:pt>
                <c:pt idx="159">
                  <c:v>444.69729999999998</c:v>
                </c:pt>
                <c:pt idx="160">
                  <c:v>444.52609999999999</c:v>
                </c:pt>
                <c:pt idx="161">
                  <c:v>444.3553</c:v>
                </c:pt>
                <c:pt idx="162">
                  <c:v>444.1848</c:v>
                </c:pt>
                <c:pt idx="163">
                  <c:v>444.01459999999997</c:v>
                </c:pt>
                <c:pt idx="164">
                  <c:v>443.84480000000002</c:v>
                </c:pt>
                <c:pt idx="165">
                  <c:v>443.67520000000002</c:v>
                </c:pt>
                <c:pt idx="166">
                  <c:v>443.50599999999997</c:v>
                </c:pt>
                <c:pt idx="167">
                  <c:v>443.33699999999999</c:v>
                </c:pt>
                <c:pt idx="168">
                  <c:v>443.16829999999999</c:v>
                </c:pt>
                <c:pt idx="169">
                  <c:v>443</c:v>
                </c:pt>
                <c:pt idx="170">
                  <c:v>442.83190000000002</c:v>
                </c:pt>
                <c:pt idx="171">
                  <c:v>442.66399999999999</c:v>
                </c:pt>
                <c:pt idx="172">
                  <c:v>442.49650000000003</c:v>
                </c:pt>
                <c:pt idx="173">
                  <c:v>442.32920000000001</c:v>
                </c:pt>
                <c:pt idx="174">
                  <c:v>442.16210000000001</c:v>
                </c:pt>
                <c:pt idx="175">
                  <c:v>441.99529999999999</c:v>
                </c:pt>
                <c:pt idx="176">
                  <c:v>441.8288</c:v>
                </c:pt>
                <c:pt idx="177">
                  <c:v>441.66250000000002</c:v>
                </c:pt>
                <c:pt idx="178">
                  <c:v>441.49650000000003</c:v>
                </c:pt>
                <c:pt idx="179">
                  <c:v>441.33069999999998</c:v>
                </c:pt>
                <c:pt idx="180">
                  <c:v>441.1651</c:v>
                </c:pt>
                <c:pt idx="181">
                  <c:v>440.99979999999999</c:v>
                </c:pt>
                <c:pt idx="182">
                  <c:v>440.83460000000002</c:v>
                </c:pt>
                <c:pt idx="183">
                  <c:v>440.66969999999998</c:v>
                </c:pt>
                <c:pt idx="184">
                  <c:v>440.50510000000003</c:v>
                </c:pt>
                <c:pt idx="185">
                  <c:v>440.34059999999999</c:v>
                </c:pt>
                <c:pt idx="186">
                  <c:v>440.1764</c:v>
                </c:pt>
                <c:pt idx="187">
                  <c:v>440.01240000000001</c:v>
                </c:pt>
                <c:pt idx="188">
                  <c:v>439.8485</c:v>
                </c:pt>
                <c:pt idx="189">
                  <c:v>439.68490000000003</c:v>
                </c:pt>
                <c:pt idx="190">
                  <c:v>439.5215</c:v>
                </c:pt>
                <c:pt idx="191">
                  <c:v>439.35829999999999</c:v>
                </c:pt>
                <c:pt idx="192">
                  <c:v>439.19529999999997</c:v>
                </c:pt>
                <c:pt idx="193">
                  <c:v>439.03250000000003</c:v>
                </c:pt>
                <c:pt idx="194">
                  <c:v>438.8698</c:v>
                </c:pt>
                <c:pt idx="195">
                  <c:v>438.70740000000001</c:v>
                </c:pt>
                <c:pt idx="196">
                  <c:v>438.54520000000002</c:v>
                </c:pt>
                <c:pt idx="197">
                  <c:v>438.38310000000001</c:v>
                </c:pt>
                <c:pt idx="198">
                  <c:v>438.22129999999999</c:v>
                </c:pt>
                <c:pt idx="199">
                  <c:v>438.05959999999999</c:v>
                </c:pt>
                <c:pt idx="200">
                  <c:v>437.904</c:v>
                </c:pt>
                <c:pt idx="201">
                  <c:v>437.74259999999998</c:v>
                </c:pt>
                <c:pt idx="202">
                  <c:v>437.58150000000001</c:v>
                </c:pt>
                <c:pt idx="203">
                  <c:v>437.4205</c:v>
                </c:pt>
                <c:pt idx="204">
                  <c:v>437.25970000000001</c:v>
                </c:pt>
                <c:pt idx="205">
                  <c:v>437.09910000000002</c:v>
                </c:pt>
                <c:pt idx="206">
                  <c:v>436.93860000000001</c:v>
                </c:pt>
                <c:pt idx="207">
                  <c:v>436.77839999999998</c:v>
                </c:pt>
                <c:pt idx="208">
                  <c:v>436.61829999999998</c:v>
                </c:pt>
                <c:pt idx="209">
                  <c:v>436.45839999999998</c:v>
                </c:pt>
                <c:pt idx="210">
                  <c:v>436.2987</c:v>
                </c:pt>
                <c:pt idx="211">
                  <c:v>436.13909999999998</c:v>
                </c:pt>
                <c:pt idx="212">
                  <c:v>435.97969999999998</c:v>
                </c:pt>
                <c:pt idx="213">
                  <c:v>435.82049999999998</c:v>
                </c:pt>
                <c:pt idx="214">
                  <c:v>435.66149999999999</c:v>
                </c:pt>
                <c:pt idx="215">
                  <c:v>435.50259999999997</c:v>
                </c:pt>
                <c:pt idx="216">
                  <c:v>435.34390000000002</c:v>
                </c:pt>
                <c:pt idx="217">
                  <c:v>435.18540000000002</c:v>
                </c:pt>
                <c:pt idx="218">
                  <c:v>435.02710000000002</c:v>
                </c:pt>
                <c:pt idx="219">
                  <c:v>434.8689</c:v>
                </c:pt>
                <c:pt idx="220">
                  <c:v>434.71089999999998</c:v>
                </c:pt>
                <c:pt idx="221">
                  <c:v>434.55309999999997</c:v>
                </c:pt>
                <c:pt idx="222">
                  <c:v>434.3954</c:v>
                </c:pt>
                <c:pt idx="223">
                  <c:v>434.23790000000002</c:v>
                </c:pt>
                <c:pt idx="224">
                  <c:v>434.0806</c:v>
                </c:pt>
                <c:pt idx="225">
                  <c:v>433.92340000000002</c:v>
                </c:pt>
                <c:pt idx="226">
                  <c:v>433.76639999999998</c:v>
                </c:pt>
                <c:pt idx="227">
                  <c:v>433.6096</c:v>
                </c:pt>
                <c:pt idx="228">
                  <c:v>433.4529</c:v>
                </c:pt>
                <c:pt idx="229">
                  <c:v>433.29640000000001</c:v>
                </c:pt>
                <c:pt idx="230">
                  <c:v>433.14010000000002</c:v>
                </c:pt>
                <c:pt idx="231">
                  <c:v>432.98399999999998</c:v>
                </c:pt>
                <c:pt idx="232">
                  <c:v>432.82799999999997</c:v>
                </c:pt>
                <c:pt idx="233">
                  <c:v>432.6721</c:v>
                </c:pt>
                <c:pt idx="234">
                  <c:v>432.51650000000001</c:v>
                </c:pt>
                <c:pt idx="235">
                  <c:v>432.36099999999999</c:v>
                </c:pt>
                <c:pt idx="236">
                  <c:v>432.20569999999998</c:v>
                </c:pt>
                <c:pt idx="237">
                  <c:v>432.0505</c:v>
                </c:pt>
                <c:pt idx="238">
                  <c:v>431.8956</c:v>
                </c:pt>
                <c:pt idx="239">
                  <c:v>431.7407</c:v>
                </c:pt>
                <c:pt idx="240">
                  <c:v>431.58609999999999</c:v>
                </c:pt>
                <c:pt idx="241">
                  <c:v>431.4316</c:v>
                </c:pt>
                <c:pt idx="242">
                  <c:v>431.27730000000003</c:v>
                </c:pt>
                <c:pt idx="243">
                  <c:v>431.12310000000002</c:v>
                </c:pt>
                <c:pt idx="244">
                  <c:v>430.9692</c:v>
                </c:pt>
                <c:pt idx="245">
                  <c:v>430.81529999999998</c:v>
                </c:pt>
                <c:pt idx="246">
                  <c:v>430.6617</c:v>
                </c:pt>
                <c:pt idx="247">
                  <c:v>430.50819999999999</c:v>
                </c:pt>
                <c:pt idx="248">
                  <c:v>430.35489999999999</c:v>
                </c:pt>
                <c:pt idx="249">
                  <c:v>430.20170000000002</c:v>
                </c:pt>
                <c:pt idx="250">
                  <c:v>430.0487</c:v>
                </c:pt>
                <c:pt idx="251">
                  <c:v>429.89589999999998</c:v>
                </c:pt>
                <c:pt idx="252">
                  <c:v>429.74329999999998</c:v>
                </c:pt>
                <c:pt idx="253">
                  <c:v>429.5908</c:v>
                </c:pt>
                <c:pt idx="254">
                  <c:v>429.43849999999998</c:v>
                </c:pt>
                <c:pt idx="255">
                  <c:v>429.28629999999998</c:v>
                </c:pt>
                <c:pt idx="256">
                  <c:v>429.1343</c:v>
                </c:pt>
                <c:pt idx="257">
                  <c:v>428.98250000000002</c:v>
                </c:pt>
                <c:pt idx="258">
                  <c:v>428.83080000000001</c:v>
                </c:pt>
                <c:pt idx="259">
                  <c:v>428.67930000000001</c:v>
                </c:pt>
                <c:pt idx="260">
                  <c:v>428.52800000000002</c:v>
                </c:pt>
                <c:pt idx="261">
                  <c:v>428.3768</c:v>
                </c:pt>
                <c:pt idx="262">
                  <c:v>428.22579999999999</c:v>
                </c:pt>
                <c:pt idx="263">
                  <c:v>428.07499999999999</c:v>
                </c:pt>
                <c:pt idx="264">
                  <c:v>427.92430000000002</c:v>
                </c:pt>
                <c:pt idx="265">
                  <c:v>427.77379999999999</c:v>
                </c:pt>
                <c:pt idx="266">
                  <c:v>427.6234</c:v>
                </c:pt>
                <c:pt idx="267">
                  <c:v>427.47329999999999</c:v>
                </c:pt>
                <c:pt idx="268">
                  <c:v>427.32330000000002</c:v>
                </c:pt>
                <c:pt idx="269">
                  <c:v>427.17340000000002</c:v>
                </c:pt>
                <c:pt idx="270">
                  <c:v>427.02370000000002</c:v>
                </c:pt>
                <c:pt idx="271">
                  <c:v>426.87419999999997</c:v>
                </c:pt>
                <c:pt idx="272">
                  <c:v>426.72480000000002</c:v>
                </c:pt>
                <c:pt idx="273">
                  <c:v>426.57560000000001</c:v>
                </c:pt>
                <c:pt idx="274">
                  <c:v>426.42660000000001</c:v>
                </c:pt>
                <c:pt idx="275">
                  <c:v>426.27769999999998</c:v>
                </c:pt>
                <c:pt idx="276">
                  <c:v>426.12900000000002</c:v>
                </c:pt>
                <c:pt idx="277">
                  <c:v>425.98039999999997</c:v>
                </c:pt>
                <c:pt idx="278">
                  <c:v>425.83199999999999</c:v>
                </c:pt>
                <c:pt idx="279">
                  <c:v>425.68380000000002</c:v>
                </c:pt>
                <c:pt idx="280">
                  <c:v>425.53579999999999</c:v>
                </c:pt>
                <c:pt idx="281">
                  <c:v>425.3879</c:v>
                </c:pt>
                <c:pt idx="282">
                  <c:v>425.24009999999998</c:v>
                </c:pt>
                <c:pt idx="283">
                  <c:v>425.09249999999997</c:v>
                </c:pt>
                <c:pt idx="284">
                  <c:v>424.94510000000002</c:v>
                </c:pt>
                <c:pt idx="285">
                  <c:v>424.79790000000003</c:v>
                </c:pt>
                <c:pt idx="286">
                  <c:v>424.6508</c:v>
                </c:pt>
                <c:pt idx="287">
                  <c:v>424.50380000000001</c:v>
                </c:pt>
                <c:pt idx="288">
                  <c:v>424.35700000000003</c:v>
                </c:pt>
                <c:pt idx="289">
                  <c:v>424.21039999999999</c:v>
                </c:pt>
                <c:pt idx="290">
                  <c:v>424.06400000000002</c:v>
                </c:pt>
                <c:pt idx="291">
                  <c:v>423.91770000000002</c:v>
                </c:pt>
                <c:pt idx="292">
                  <c:v>423.7715</c:v>
                </c:pt>
                <c:pt idx="293">
                  <c:v>423.62560000000002</c:v>
                </c:pt>
                <c:pt idx="294">
                  <c:v>423.47969999999998</c:v>
                </c:pt>
                <c:pt idx="295">
                  <c:v>423.33409999999998</c:v>
                </c:pt>
                <c:pt idx="296">
                  <c:v>423.18860000000001</c:v>
                </c:pt>
                <c:pt idx="297">
                  <c:v>423.04320000000001</c:v>
                </c:pt>
                <c:pt idx="298">
                  <c:v>422.89800000000002</c:v>
                </c:pt>
                <c:pt idx="299">
                  <c:v>422.75299999999999</c:v>
                </c:pt>
                <c:pt idx="300">
                  <c:v>422.60809999999998</c:v>
                </c:pt>
                <c:pt idx="301">
                  <c:v>422.46339999999998</c:v>
                </c:pt>
                <c:pt idx="302">
                  <c:v>422.31889999999999</c:v>
                </c:pt>
                <c:pt idx="303">
                  <c:v>422.17450000000002</c:v>
                </c:pt>
                <c:pt idx="304">
                  <c:v>422.03019999999998</c:v>
                </c:pt>
                <c:pt idx="305">
                  <c:v>421.88619999999997</c:v>
                </c:pt>
                <c:pt idx="306">
                  <c:v>421.74220000000003</c:v>
                </c:pt>
                <c:pt idx="307">
                  <c:v>421.5985</c:v>
                </c:pt>
                <c:pt idx="308">
                  <c:v>421.45490000000001</c:v>
                </c:pt>
                <c:pt idx="309">
                  <c:v>421.31139999999999</c:v>
                </c:pt>
                <c:pt idx="310">
                  <c:v>421.16809999999998</c:v>
                </c:pt>
                <c:pt idx="311">
                  <c:v>421.02499999999998</c:v>
                </c:pt>
                <c:pt idx="312">
                  <c:v>420.88200000000001</c:v>
                </c:pt>
                <c:pt idx="313">
                  <c:v>420.73919999999998</c:v>
                </c:pt>
                <c:pt idx="314">
                  <c:v>420.59649999999999</c:v>
                </c:pt>
                <c:pt idx="315">
                  <c:v>420.45400000000001</c:v>
                </c:pt>
                <c:pt idx="316">
                  <c:v>420.3116</c:v>
                </c:pt>
                <c:pt idx="317">
                  <c:v>420.1694</c:v>
                </c:pt>
                <c:pt idx="318">
                  <c:v>420.02730000000003</c:v>
                </c:pt>
                <c:pt idx="319">
                  <c:v>419.8854</c:v>
                </c:pt>
                <c:pt idx="320">
                  <c:v>419.74369999999999</c:v>
                </c:pt>
                <c:pt idx="321">
                  <c:v>419.60210000000001</c:v>
                </c:pt>
                <c:pt idx="322">
                  <c:v>419.46069999999997</c:v>
                </c:pt>
                <c:pt idx="323">
                  <c:v>419.31939999999997</c:v>
                </c:pt>
                <c:pt idx="324">
                  <c:v>419.17829999999998</c:v>
                </c:pt>
                <c:pt idx="325">
                  <c:v>419.03730000000002</c:v>
                </c:pt>
                <c:pt idx="326">
                  <c:v>418.8965</c:v>
                </c:pt>
                <c:pt idx="327">
                  <c:v>418.75580000000002</c:v>
                </c:pt>
                <c:pt idx="328">
                  <c:v>418.61529999999999</c:v>
                </c:pt>
                <c:pt idx="329">
                  <c:v>418.47489999999999</c:v>
                </c:pt>
                <c:pt idx="330">
                  <c:v>418.3347</c:v>
                </c:pt>
                <c:pt idx="331">
                  <c:v>418.19470000000001</c:v>
                </c:pt>
                <c:pt idx="332">
                  <c:v>418.0548</c:v>
                </c:pt>
                <c:pt idx="333">
                  <c:v>417.91500000000002</c:v>
                </c:pt>
                <c:pt idx="334">
                  <c:v>417.77539999999999</c:v>
                </c:pt>
                <c:pt idx="335">
                  <c:v>417.63600000000002</c:v>
                </c:pt>
                <c:pt idx="336">
                  <c:v>417.49669999999998</c:v>
                </c:pt>
                <c:pt idx="337">
                  <c:v>417.35759999999999</c:v>
                </c:pt>
                <c:pt idx="338">
                  <c:v>417.21859999999998</c:v>
                </c:pt>
                <c:pt idx="339">
                  <c:v>417.0797</c:v>
                </c:pt>
                <c:pt idx="340">
                  <c:v>416.94099999999997</c:v>
                </c:pt>
                <c:pt idx="341">
                  <c:v>416.80250000000001</c:v>
                </c:pt>
                <c:pt idx="342">
                  <c:v>416.66410000000002</c:v>
                </c:pt>
                <c:pt idx="343">
                  <c:v>416.52589999999998</c:v>
                </c:pt>
                <c:pt idx="344">
                  <c:v>416.38780000000003</c:v>
                </c:pt>
                <c:pt idx="345">
                  <c:v>416.24990000000003</c:v>
                </c:pt>
                <c:pt idx="346">
                  <c:v>416.1121</c:v>
                </c:pt>
                <c:pt idx="347">
                  <c:v>415.97449999999998</c:v>
                </c:pt>
                <c:pt idx="348">
                  <c:v>415.83699999999999</c:v>
                </c:pt>
                <c:pt idx="349">
                  <c:v>415.69970000000001</c:v>
                </c:pt>
                <c:pt idx="350">
                  <c:v>415.5625</c:v>
                </c:pt>
                <c:pt idx="351">
                  <c:v>415.4255</c:v>
                </c:pt>
                <c:pt idx="352">
                  <c:v>415.28859999999997</c:v>
                </c:pt>
                <c:pt idx="353">
                  <c:v>415.15190000000001</c:v>
                </c:pt>
                <c:pt idx="354">
                  <c:v>415.01530000000002</c:v>
                </c:pt>
                <c:pt idx="355">
                  <c:v>414.87889999999999</c:v>
                </c:pt>
                <c:pt idx="356">
                  <c:v>414.74259999999998</c:v>
                </c:pt>
                <c:pt idx="357">
                  <c:v>414.60649999999998</c:v>
                </c:pt>
                <c:pt idx="358">
                  <c:v>414.47050000000002</c:v>
                </c:pt>
                <c:pt idx="359">
                  <c:v>414.3347</c:v>
                </c:pt>
                <c:pt idx="360">
                  <c:v>414.19900000000001</c:v>
                </c:pt>
                <c:pt idx="361">
                  <c:v>414.06349999999998</c:v>
                </c:pt>
                <c:pt idx="362">
                  <c:v>413.92809999999997</c:v>
                </c:pt>
                <c:pt idx="363">
                  <c:v>413.7928</c:v>
                </c:pt>
                <c:pt idx="364">
                  <c:v>413.65780000000001</c:v>
                </c:pt>
                <c:pt idx="365">
                  <c:v>413.52280000000002</c:v>
                </c:pt>
                <c:pt idx="366">
                  <c:v>413.38799999999998</c:v>
                </c:pt>
                <c:pt idx="367">
                  <c:v>413.2534</c:v>
                </c:pt>
                <c:pt idx="368">
                  <c:v>413.1189</c:v>
                </c:pt>
                <c:pt idx="369">
                  <c:v>412.9846</c:v>
                </c:pt>
                <c:pt idx="370">
                  <c:v>412.85039999999998</c:v>
                </c:pt>
                <c:pt idx="371">
                  <c:v>412.71629999999999</c:v>
                </c:pt>
                <c:pt idx="372">
                  <c:v>412.58240000000001</c:v>
                </c:pt>
                <c:pt idx="373">
                  <c:v>412.44869999999997</c:v>
                </c:pt>
                <c:pt idx="374">
                  <c:v>412.31509999999997</c:v>
                </c:pt>
                <c:pt idx="375">
                  <c:v>412.1816</c:v>
                </c:pt>
                <c:pt idx="376">
                  <c:v>412.04829999999998</c:v>
                </c:pt>
                <c:pt idx="377">
                  <c:v>411.9151</c:v>
                </c:pt>
                <c:pt idx="378">
                  <c:v>411.78210000000001</c:v>
                </c:pt>
                <c:pt idx="379">
                  <c:v>411.64920000000001</c:v>
                </c:pt>
                <c:pt idx="380">
                  <c:v>411.51650000000001</c:v>
                </c:pt>
                <c:pt idx="381">
                  <c:v>411.38389999999998</c:v>
                </c:pt>
                <c:pt idx="382">
                  <c:v>411.25150000000002</c:v>
                </c:pt>
                <c:pt idx="383">
                  <c:v>411.11919999999998</c:v>
                </c:pt>
                <c:pt idx="384">
                  <c:v>410.9871</c:v>
                </c:pt>
                <c:pt idx="385">
                  <c:v>410.85509999999999</c:v>
                </c:pt>
                <c:pt idx="386">
                  <c:v>410.72329999999999</c:v>
                </c:pt>
                <c:pt idx="387">
                  <c:v>410.59160000000003</c:v>
                </c:pt>
                <c:pt idx="388">
                  <c:v>410.46</c:v>
                </c:pt>
                <c:pt idx="389">
                  <c:v>410.32859999999999</c:v>
                </c:pt>
                <c:pt idx="390">
                  <c:v>410.19729999999998</c:v>
                </c:pt>
                <c:pt idx="391">
                  <c:v>410.06619999999998</c:v>
                </c:pt>
                <c:pt idx="392">
                  <c:v>409.93520000000001</c:v>
                </c:pt>
                <c:pt idx="393">
                  <c:v>409.80439999999999</c:v>
                </c:pt>
                <c:pt idx="394">
                  <c:v>409.6737</c:v>
                </c:pt>
                <c:pt idx="395">
                  <c:v>409.54320000000001</c:v>
                </c:pt>
                <c:pt idx="396">
                  <c:v>409.4128</c:v>
                </c:pt>
                <c:pt idx="397">
                  <c:v>409.2826</c:v>
                </c:pt>
                <c:pt idx="398">
                  <c:v>409.15249999999997</c:v>
                </c:pt>
                <c:pt idx="399">
                  <c:v>409.02249999999998</c:v>
                </c:pt>
                <c:pt idx="400">
                  <c:v>408.89269999999999</c:v>
                </c:pt>
                <c:pt idx="401">
                  <c:v>408.76310000000001</c:v>
                </c:pt>
                <c:pt idx="402">
                  <c:v>408.63350000000003</c:v>
                </c:pt>
                <c:pt idx="403">
                  <c:v>408.50420000000003</c:v>
                </c:pt>
                <c:pt idx="404">
                  <c:v>408.37490000000003</c:v>
                </c:pt>
                <c:pt idx="405">
                  <c:v>408.24579999999997</c:v>
                </c:pt>
                <c:pt idx="406">
                  <c:v>408.11689999999999</c:v>
                </c:pt>
                <c:pt idx="407">
                  <c:v>407.98809999999997</c:v>
                </c:pt>
                <c:pt idx="408">
                  <c:v>407.85939999999999</c:v>
                </c:pt>
                <c:pt idx="409">
                  <c:v>407.73090000000002</c:v>
                </c:pt>
                <c:pt idx="410">
                  <c:v>407.6026</c:v>
                </c:pt>
                <c:pt idx="411">
                  <c:v>407.47430000000003</c:v>
                </c:pt>
                <c:pt idx="412">
                  <c:v>407.34629999999999</c:v>
                </c:pt>
                <c:pt idx="413">
                  <c:v>407.2183</c:v>
                </c:pt>
                <c:pt idx="414">
                  <c:v>407.09050000000002</c:v>
                </c:pt>
                <c:pt idx="415">
                  <c:v>406.96289999999999</c:v>
                </c:pt>
                <c:pt idx="416">
                  <c:v>406.83539999999999</c:v>
                </c:pt>
                <c:pt idx="417">
                  <c:v>406.70800000000003</c:v>
                </c:pt>
                <c:pt idx="418">
                  <c:v>406.58080000000001</c:v>
                </c:pt>
                <c:pt idx="419">
                  <c:v>406.45370000000003</c:v>
                </c:pt>
                <c:pt idx="420">
                  <c:v>406.32679999999999</c:v>
                </c:pt>
                <c:pt idx="421">
                  <c:v>406.2</c:v>
                </c:pt>
                <c:pt idx="422">
                  <c:v>406.07330000000002</c:v>
                </c:pt>
                <c:pt idx="423">
                  <c:v>405.9468</c:v>
                </c:pt>
                <c:pt idx="424">
                  <c:v>405.82040000000001</c:v>
                </c:pt>
                <c:pt idx="425">
                  <c:v>405.69420000000002</c:v>
                </c:pt>
                <c:pt idx="426">
                  <c:v>405.56810000000002</c:v>
                </c:pt>
                <c:pt idx="427">
                  <c:v>405.44220000000001</c:v>
                </c:pt>
                <c:pt idx="428">
                  <c:v>405.31639999999999</c:v>
                </c:pt>
                <c:pt idx="429">
                  <c:v>405.19069999999999</c:v>
                </c:pt>
                <c:pt idx="430">
                  <c:v>405.0652</c:v>
                </c:pt>
                <c:pt idx="431">
                  <c:v>404.93990000000002</c:v>
                </c:pt>
                <c:pt idx="432">
                  <c:v>404.81459999999998</c:v>
                </c:pt>
                <c:pt idx="433">
                  <c:v>404.68950000000001</c:v>
                </c:pt>
                <c:pt idx="434">
                  <c:v>404.56459999999998</c:v>
                </c:pt>
                <c:pt idx="435">
                  <c:v>404.43979999999999</c:v>
                </c:pt>
                <c:pt idx="436">
                  <c:v>404.31509999999997</c:v>
                </c:pt>
                <c:pt idx="437">
                  <c:v>404.19060000000002</c:v>
                </c:pt>
                <c:pt idx="438">
                  <c:v>404.06619999999998</c:v>
                </c:pt>
                <c:pt idx="439">
                  <c:v>403.94200000000001</c:v>
                </c:pt>
                <c:pt idx="440">
                  <c:v>403.81790000000001</c:v>
                </c:pt>
                <c:pt idx="441">
                  <c:v>403.69389999999999</c:v>
                </c:pt>
                <c:pt idx="442">
                  <c:v>403.57010000000002</c:v>
                </c:pt>
                <c:pt idx="443">
                  <c:v>403.44639999999998</c:v>
                </c:pt>
                <c:pt idx="444">
                  <c:v>403.3229</c:v>
                </c:pt>
                <c:pt idx="445">
                  <c:v>403.1995</c:v>
                </c:pt>
                <c:pt idx="446">
                  <c:v>403.07619999999997</c:v>
                </c:pt>
                <c:pt idx="447">
                  <c:v>402.95310000000001</c:v>
                </c:pt>
                <c:pt idx="448">
                  <c:v>402.83010000000002</c:v>
                </c:pt>
                <c:pt idx="449">
                  <c:v>402.70729999999998</c:v>
                </c:pt>
                <c:pt idx="450">
                  <c:v>402.58460000000002</c:v>
                </c:pt>
                <c:pt idx="451">
                  <c:v>402.46199999999999</c:v>
                </c:pt>
                <c:pt idx="452">
                  <c:v>402.33960000000002</c:v>
                </c:pt>
                <c:pt idx="453">
                  <c:v>402.21730000000002</c:v>
                </c:pt>
                <c:pt idx="454">
                  <c:v>402.09519999999998</c:v>
                </c:pt>
                <c:pt idx="455">
                  <c:v>401.97320000000002</c:v>
                </c:pt>
                <c:pt idx="456">
                  <c:v>401.85129999999998</c:v>
                </c:pt>
                <c:pt idx="457">
                  <c:v>401.7296</c:v>
                </c:pt>
                <c:pt idx="458">
                  <c:v>401.608</c:v>
                </c:pt>
                <c:pt idx="459">
                  <c:v>401.48660000000001</c:v>
                </c:pt>
                <c:pt idx="460">
                  <c:v>401.36529999999999</c:v>
                </c:pt>
                <c:pt idx="461">
                  <c:v>401.2441</c:v>
                </c:pt>
                <c:pt idx="462">
                  <c:v>401.12310000000002</c:v>
                </c:pt>
                <c:pt idx="463">
                  <c:v>401.00220000000002</c:v>
                </c:pt>
                <c:pt idx="464">
                  <c:v>400.88139999999999</c:v>
                </c:pt>
                <c:pt idx="465">
                  <c:v>400.76080000000002</c:v>
                </c:pt>
                <c:pt idx="466">
                  <c:v>400.64030000000002</c:v>
                </c:pt>
                <c:pt idx="467">
                  <c:v>400.52</c:v>
                </c:pt>
                <c:pt idx="468">
                  <c:v>400.39980000000003</c:v>
                </c:pt>
                <c:pt idx="469">
                  <c:v>400.27969999999999</c:v>
                </c:pt>
                <c:pt idx="470">
                  <c:v>400.15980000000002</c:v>
                </c:pt>
                <c:pt idx="471">
                  <c:v>400.04</c:v>
                </c:pt>
                <c:pt idx="472">
                  <c:v>399.92039999999997</c:v>
                </c:pt>
                <c:pt idx="473">
                  <c:v>399.80090000000001</c:v>
                </c:pt>
                <c:pt idx="474">
                  <c:v>399.68150000000003</c:v>
                </c:pt>
                <c:pt idx="475">
                  <c:v>399.56229999999999</c:v>
                </c:pt>
                <c:pt idx="476">
                  <c:v>399.44319999999999</c:v>
                </c:pt>
                <c:pt idx="477">
                  <c:v>399.32420000000002</c:v>
                </c:pt>
                <c:pt idx="478">
                  <c:v>399.2054</c:v>
                </c:pt>
                <c:pt idx="479">
                  <c:v>399.08670000000001</c:v>
                </c:pt>
                <c:pt idx="480">
                  <c:v>398.96809999999999</c:v>
                </c:pt>
                <c:pt idx="481">
                  <c:v>398.84969999999998</c:v>
                </c:pt>
                <c:pt idx="482">
                  <c:v>398.7312</c:v>
                </c:pt>
                <c:pt idx="483">
                  <c:v>398.61309999999997</c:v>
                </c:pt>
                <c:pt idx="484">
                  <c:v>398.49509999999998</c:v>
                </c:pt>
                <c:pt idx="485">
                  <c:v>398.37720000000002</c:v>
                </c:pt>
                <c:pt idx="486">
                  <c:v>398.25940000000003</c:v>
                </c:pt>
                <c:pt idx="487">
                  <c:v>398.14179999999999</c:v>
                </c:pt>
                <c:pt idx="488">
                  <c:v>398.02429999999998</c:v>
                </c:pt>
                <c:pt idx="489">
                  <c:v>397.90699999999998</c:v>
                </c:pt>
                <c:pt idx="490">
                  <c:v>397.78969999999998</c:v>
                </c:pt>
                <c:pt idx="491">
                  <c:v>397.67270000000002</c:v>
                </c:pt>
                <c:pt idx="492">
                  <c:v>397.5557</c:v>
                </c:pt>
                <c:pt idx="493">
                  <c:v>397.43889999999999</c:v>
                </c:pt>
                <c:pt idx="494">
                  <c:v>397.32220000000001</c:v>
                </c:pt>
                <c:pt idx="495">
                  <c:v>397.20569999999998</c:v>
                </c:pt>
                <c:pt idx="496">
                  <c:v>397.08929999999998</c:v>
                </c:pt>
                <c:pt idx="497">
                  <c:v>396.97300000000001</c:v>
                </c:pt>
                <c:pt idx="498">
                  <c:v>396.8569</c:v>
                </c:pt>
                <c:pt idx="499">
                  <c:v>396.74090000000001</c:v>
                </c:pt>
                <c:pt idx="500">
                  <c:v>396.625</c:v>
                </c:pt>
                <c:pt idx="501">
                  <c:v>396.5093</c:v>
                </c:pt>
                <c:pt idx="502">
                  <c:v>396.39370000000002</c:v>
                </c:pt>
                <c:pt idx="503">
                  <c:v>396.2783</c:v>
                </c:pt>
                <c:pt idx="504">
                  <c:v>396.16289999999998</c:v>
                </c:pt>
                <c:pt idx="505">
                  <c:v>396.04770000000002</c:v>
                </c:pt>
                <c:pt idx="506">
                  <c:v>395.93270000000001</c:v>
                </c:pt>
                <c:pt idx="507">
                  <c:v>395.81779999999998</c:v>
                </c:pt>
                <c:pt idx="508">
                  <c:v>395.70299999999997</c:v>
                </c:pt>
                <c:pt idx="509">
                  <c:v>395.5883</c:v>
                </c:pt>
                <c:pt idx="510">
                  <c:v>395.47379999999998</c:v>
                </c:pt>
                <c:pt idx="511">
                  <c:v>395.35939999999999</c:v>
                </c:pt>
                <c:pt idx="512">
                  <c:v>395.24509999999998</c:v>
                </c:pt>
                <c:pt idx="513">
                  <c:v>395.13099999999997</c:v>
                </c:pt>
                <c:pt idx="514">
                  <c:v>395.017</c:v>
                </c:pt>
                <c:pt idx="515">
                  <c:v>394.90320000000003</c:v>
                </c:pt>
                <c:pt idx="516">
                  <c:v>394.78949999999998</c:v>
                </c:pt>
                <c:pt idx="517">
                  <c:v>394.67590000000001</c:v>
                </c:pt>
                <c:pt idx="518">
                  <c:v>394.56240000000003</c:v>
                </c:pt>
                <c:pt idx="519">
                  <c:v>394.44909999999999</c:v>
                </c:pt>
                <c:pt idx="520">
                  <c:v>394.33589999999998</c:v>
                </c:pt>
                <c:pt idx="521">
                  <c:v>394.22280000000001</c:v>
                </c:pt>
                <c:pt idx="522">
                  <c:v>394.10989999999998</c:v>
                </c:pt>
                <c:pt idx="523">
                  <c:v>393.99709999999999</c:v>
                </c:pt>
                <c:pt idx="524">
                  <c:v>393.88440000000003</c:v>
                </c:pt>
                <c:pt idx="525">
                  <c:v>393.77190000000002</c:v>
                </c:pt>
                <c:pt idx="526">
                  <c:v>393.65949999999998</c:v>
                </c:pt>
                <c:pt idx="527">
                  <c:v>393.54719999999998</c:v>
                </c:pt>
                <c:pt idx="528">
                  <c:v>393.43509999999998</c:v>
                </c:pt>
                <c:pt idx="529">
                  <c:v>393.32310000000001</c:v>
                </c:pt>
                <c:pt idx="530">
                  <c:v>393.21120000000002</c:v>
                </c:pt>
                <c:pt idx="531">
                  <c:v>393.09949999999998</c:v>
                </c:pt>
                <c:pt idx="532">
                  <c:v>392.98790000000002</c:v>
                </c:pt>
                <c:pt idx="533">
                  <c:v>392.87639999999999</c:v>
                </c:pt>
                <c:pt idx="534">
                  <c:v>392.76510000000002</c:v>
                </c:pt>
                <c:pt idx="535">
                  <c:v>392.65379999999999</c:v>
                </c:pt>
                <c:pt idx="536">
                  <c:v>392.5428</c:v>
                </c:pt>
                <c:pt idx="537">
                  <c:v>392.43180000000001</c:v>
                </c:pt>
                <c:pt idx="538">
                  <c:v>392.32100000000003</c:v>
                </c:pt>
                <c:pt idx="539">
                  <c:v>392.21030000000002</c:v>
                </c:pt>
                <c:pt idx="540">
                  <c:v>392.09969999999998</c:v>
                </c:pt>
                <c:pt idx="541">
                  <c:v>391.98930000000001</c:v>
                </c:pt>
                <c:pt idx="542">
                  <c:v>391.87900000000002</c:v>
                </c:pt>
                <c:pt idx="543">
                  <c:v>391.7688</c:v>
                </c:pt>
                <c:pt idx="544">
                  <c:v>391.65879999999999</c:v>
                </c:pt>
                <c:pt idx="545">
                  <c:v>391.5489</c:v>
                </c:pt>
                <c:pt idx="546">
                  <c:v>391.4391</c:v>
                </c:pt>
                <c:pt idx="547">
                  <c:v>391.32940000000002</c:v>
                </c:pt>
                <c:pt idx="548">
                  <c:v>391.2199</c:v>
                </c:pt>
                <c:pt idx="549">
                  <c:v>391.1105</c:v>
                </c:pt>
                <c:pt idx="550">
                  <c:v>391.00130000000001</c:v>
                </c:pt>
                <c:pt idx="551">
                  <c:v>390.89210000000003</c:v>
                </c:pt>
                <c:pt idx="552">
                  <c:v>390.78309999999999</c:v>
                </c:pt>
                <c:pt idx="553">
                  <c:v>390.67419999999998</c:v>
                </c:pt>
                <c:pt idx="554">
                  <c:v>390.56549999999999</c:v>
                </c:pt>
                <c:pt idx="555">
                  <c:v>390.45690000000002</c:v>
                </c:pt>
                <c:pt idx="556">
                  <c:v>390.34840000000003</c:v>
                </c:pt>
                <c:pt idx="557">
                  <c:v>390.24</c:v>
                </c:pt>
                <c:pt idx="558">
                  <c:v>390.1318</c:v>
                </c:pt>
                <c:pt idx="559">
                  <c:v>390.02370000000002</c:v>
                </c:pt>
                <c:pt idx="560">
                  <c:v>389.91570000000002</c:v>
                </c:pt>
                <c:pt idx="561">
                  <c:v>389.80790000000002</c:v>
                </c:pt>
                <c:pt idx="562">
                  <c:v>389.70010000000002</c:v>
                </c:pt>
                <c:pt idx="563">
                  <c:v>389.5926</c:v>
                </c:pt>
                <c:pt idx="564">
                  <c:v>389.48509999999999</c:v>
                </c:pt>
                <c:pt idx="565">
                  <c:v>389.37779999999998</c:v>
                </c:pt>
                <c:pt idx="566">
                  <c:v>389.27050000000003</c:v>
                </c:pt>
                <c:pt idx="567">
                  <c:v>389.1635</c:v>
                </c:pt>
                <c:pt idx="568">
                  <c:v>389.05650000000003</c:v>
                </c:pt>
                <c:pt idx="569">
                  <c:v>388.94970000000001</c:v>
                </c:pt>
                <c:pt idx="570">
                  <c:v>388.84300000000002</c:v>
                </c:pt>
                <c:pt idx="571">
                  <c:v>388.7364</c:v>
                </c:pt>
                <c:pt idx="572">
                  <c:v>388.63</c:v>
                </c:pt>
                <c:pt idx="573">
                  <c:v>388.52370000000002</c:v>
                </c:pt>
                <c:pt idx="574">
                  <c:v>388.41750000000002</c:v>
                </c:pt>
                <c:pt idx="575">
                  <c:v>388.31139999999999</c:v>
                </c:pt>
                <c:pt idx="576">
                  <c:v>388.20549999999997</c:v>
                </c:pt>
                <c:pt idx="577">
                  <c:v>388.09969999999998</c:v>
                </c:pt>
                <c:pt idx="578">
                  <c:v>387.99400000000003</c:v>
                </c:pt>
                <c:pt idx="579">
                  <c:v>387.88839999999999</c:v>
                </c:pt>
                <c:pt idx="580">
                  <c:v>387.78300000000002</c:v>
                </c:pt>
                <c:pt idx="581">
                  <c:v>387.67770000000002</c:v>
                </c:pt>
                <c:pt idx="582">
                  <c:v>387.57249999999999</c:v>
                </c:pt>
                <c:pt idx="583">
                  <c:v>387.46749999999997</c:v>
                </c:pt>
                <c:pt idx="584">
                  <c:v>387.36250000000001</c:v>
                </c:pt>
                <c:pt idx="585">
                  <c:v>387.2577</c:v>
                </c:pt>
                <c:pt idx="586">
                  <c:v>387.15300000000002</c:v>
                </c:pt>
                <c:pt idx="587">
                  <c:v>387.04849999999999</c:v>
                </c:pt>
                <c:pt idx="588">
                  <c:v>386.94409999999999</c:v>
                </c:pt>
                <c:pt idx="589">
                  <c:v>386.83980000000003</c:v>
                </c:pt>
                <c:pt idx="590">
                  <c:v>386.73559999999998</c:v>
                </c:pt>
                <c:pt idx="591">
                  <c:v>386.63150000000002</c:v>
                </c:pt>
                <c:pt idx="592">
                  <c:v>386.52760000000001</c:v>
                </c:pt>
                <c:pt idx="593">
                  <c:v>386.42380000000003</c:v>
                </c:pt>
                <c:pt idx="594">
                  <c:v>386.32010000000002</c:v>
                </c:pt>
                <c:pt idx="595">
                  <c:v>386.21660000000003</c:v>
                </c:pt>
                <c:pt idx="596">
                  <c:v>386.11309999999997</c:v>
                </c:pt>
                <c:pt idx="597">
                  <c:v>386.00979999999998</c:v>
                </c:pt>
                <c:pt idx="598">
                  <c:v>385.9067</c:v>
                </c:pt>
                <c:pt idx="599">
                  <c:v>385.80360000000002</c:v>
                </c:pt>
                <c:pt idx="600">
                  <c:v>385.70069999999998</c:v>
                </c:pt>
                <c:pt idx="601">
                  <c:v>385.59789999999998</c:v>
                </c:pt>
                <c:pt idx="602">
                  <c:v>385.49520000000001</c:v>
                </c:pt>
                <c:pt idx="603">
                  <c:v>385.39260000000002</c:v>
                </c:pt>
                <c:pt idx="604">
                  <c:v>385.29020000000003</c:v>
                </c:pt>
                <c:pt idx="605">
                  <c:v>385.18790000000001</c:v>
                </c:pt>
                <c:pt idx="606">
                  <c:v>385.08569999999997</c:v>
                </c:pt>
                <c:pt idx="607">
                  <c:v>384.98360000000002</c:v>
                </c:pt>
                <c:pt idx="608">
                  <c:v>384.88170000000002</c:v>
                </c:pt>
                <c:pt idx="609">
                  <c:v>384.77980000000002</c:v>
                </c:pt>
                <c:pt idx="610">
                  <c:v>384.67809999999997</c:v>
                </c:pt>
                <c:pt idx="611">
                  <c:v>384.57659999999998</c:v>
                </c:pt>
                <c:pt idx="612">
                  <c:v>384.4751</c:v>
                </c:pt>
                <c:pt idx="613">
                  <c:v>384.37380000000002</c:v>
                </c:pt>
                <c:pt idx="614">
                  <c:v>384.27260000000001</c:v>
                </c:pt>
                <c:pt idx="615">
                  <c:v>384.17149999999998</c:v>
                </c:pt>
                <c:pt idx="616">
                  <c:v>384.07049999999998</c:v>
                </c:pt>
                <c:pt idx="617">
                  <c:v>383.96969999999999</c:v>
                </c:pt>
                <c:pt idx="618">
                  <c:v>383.86900000000003</c:v>
                </c:pt>
                <c:pt idx="619">
                  <c:v>383.76839999999999</c:v>
                </c:pt>
                <c:pt idx="620">
                  <c:v>383.66789999999997</c:v>
                </c:pt>
                <c:pt idx="621">
                  <c:v>383.5675</c:v>
                </c:pt>
                <c:pt idx="622">
                  <c:v>383.46730000000002</c:v>
                </c:pt>
                <c:pt idx="623">
                  <c:v>383.36720000000003</c:v>
                </c:pt>
                <c:pt idx="624">
                  <c:v>383.2672</c:v>
                </c:pt>
                <c:pt idx="625">
                  <c:v>383.16730000000001</c:v>
                </c:pt>
                <c:pt idx="626">
                  <c:v>383.06760000000003</c:v>
                </c:pt>
                <c:pt idx="627">
                  <c:v>382.96789999999999</c:v>
                </c:pt>
                <c:pt idx="628">
                  <c:v>382.86840000000001</c:v>
                </c:pt>
                <c:pt idx="629">
                  <c:v>382.76900000000001</c:v>
                </c:pt>
                <c:pt idx="630">
                  <c:v>382.66980000000001</c:v>
                </c:pt>
                <c:pt idx="631">
                  <c:v>382.57060000000001</c:v>
                </c:pt>
                <c:pt idx="632">
                  <c:v>382.47160000000002</c:v>
                </c:pt>
                <c:pt idx="633">
                  <c:v>382.37270000000001</c:v>
                </c:pt>
                <c:pt idx="634">
                  <c:v>382.27390000000003</c:v>
                </c:pt>
                <c:pt idx="635">
                  <c:v>382.17520000000002</c:v>
                </c:pt>
                <c:pt idx="636">
                  <c:v>382.07670000000002</c:v>
                </c:pt>
                <c:pt idx="637">
                  <c:v>381.97829999999999</c:v>
                </c:pt>
                <c:pt idx="638">
                  <c:v>381.88</c:v>
                </c:pt>
                <c:pt idx="639">
                  <c:v>381.78179999999998</c:v>
                </c:pt>
                <c:pt idx="640">
                  <c:v>381.68369999999999</c:v>
                </c:pt>
                <c:pt idx="641">
                  <c:v>381.58580000000001</c:v>
                </c:pt>
                <c:pt idx="642">
                  <c:v>381.48790000000002</c:v>
                </c:pt>
                <c:pt idx="643">
                  <c:v>381.39019999999999</c:v>
                </c:pt>
                <c:pt idx="644">
                  <c:v>381.29259999999999</c:v>
                </c:pt>
                <c:pt idx="645">
                  <c:v>381.19510000000002</c:v>
                </c:pt>
                <c:pt idx="646">
                  <c:v>381.09780000000001</c:v>
                </c:pt>
                <c:pt idx="647">
                  <c:v>381.00060000000002</c:v>
                </c:pt>
                <c:pt idx="648">
                  <c:v>380.90339999999998</c:v>
                </c:pt>
                <c:pt idx="649">
                  <c:v>380.8064</c:v>
                </c:pt>
                <c:pt idx="650">
                  <c:v>380.70960000000002</c:v>
                </c:pt>
                <c:pt idx="651">
                  <c:v>380.61279999999999</c:v>
                </c:pt>
                <c:pt idx="652">
                  <c:v>380.51620000000003</c:v>
                </c:pt>
                <c:pt idx="653">
                  <c:v>380.4196</c:v>
                </c:pt>
                <c:pt idx="654">
                  <c:v>380.32319999999999</c:v>
                </c:pt>
                <c:pt idx="655">
                  <c:v>380.2269</c:v>
                </c:pt>
                <c:pt idx="656">
                  <c:v>380.13080000000002</c:v>
                </c:pt>
                <c:pt idx="657">
                  <c:v>380.03469999999999</c:v>
                </c:pt>
                <c:pt idx="658">
                  <c:v>379.93880000000001</c:v>
                </c:pt>
                <c:pt idx="659">
                  <c:v>379.84289999999999</c:v>
                </c:pt>
                <c:pt idx="660">
                  <c:v>379.74720000000002</c:v>
                </c:pt>
                <c:pt idx="661">
                  <c:v>379.65159999999997</c:v>
                </c:pt>
                <c:pt idx="662">
                  <c:v>379.55619999999999</c:v>
                </c:pt>
                <c:pt idx="663">
                  <c:v>379.46080000000001</c:v>
                </c:pt>
                <c:pt idx="664">
                  <c:v>379.36559999999997</c:v>
                </c:pt>
                <c:pt idx="665">
                  <c:v>379.27050000000003</c:v>
                </c:pt>
                <c:pt idx="666">
                  <c:v>379.1755</c:v>
                </c:pt>
                <c:pt idx="667">
                  <c:v>379.0806</c:v>
                </c:pt>
                <c:pt idx="668">
                  <c:v>378.98579999999998</c:v>
                </c:pt>
                <c:pt idx="669">
                  <c:v>378.89120000000003</c:v>
                </c:pt>
                <c:pt idx="670">
                  <c:v>378.79660000000001</c:v>
                </c:pt>
                <c:pt idx="671">
                  <c:v>378.7022</c:v>
                </c:pt>
                <c:pt idx="672">
                  <c:v>378.60789999999997</c:v>
                </c:pt>
                <c:pt idx="673">
                  <c:v>378.51369999999997</c:v>
                </c:pt>
                <c:pt idx="674">
                  <c:v>378.4196</c:v>
                </c:pt>
                <c:pt idx="675">
                  <c:v>378.32569999999998</c:v>
                </c:pt>
                <c:pt idx="676">
                  <c:v>378.23180000000002</c:v>
                </c:pt>
                <c:pt idx="677">
                  <c:v>378.13810000000001</c:v>
                </c:pt>
                <c:pt idx="678">
                  <c:v>378.04450000000003</c:v>
                </c:pt>
                <c:pt idx="679">
                  <c:v>377.95100000000002</c:v>
                </c:pt>
                <c:pt idx="680">
                  <c:v>377.85759999999999</c:v>
                </c:pt>
                <c:pt idx="681">
                  <c:v>377.76429999999999</c:v>
                </c:pt>
                <c:pt idx="682">
                  <c:v>377.6712</c:v>
                </c:pt>
                <c:pt idx="683">
                  <c:v>377.57810000000001</c:v>
                </c:pt>
                <c:pt idx="684">
                  <c:v>377.48520000000002</c:v>
                </c:pt>
                <c:pt idx="685">
                  <c:v>377.39240000000001</c:v>
                </c:pt>
                <c:pt idx="686">
                  <c:v>377.29969999999997</c:v>
                </c:pt>
                <c:pt idx="687">
                  <c:v>377.20710000000003</c:v>
                </c:pt>
                <c:pt idx="688">
                  <c:v>377.1146</c:v>
                </c:pt>
                <c:pt idx="689">
                  <c:v>377.02229999999997</c:v>
                </c:pt>
                <c:pt idx="690">
                  <c:v>376.93</c:v>
                </c:pt>
                <c:pt idx="691">
                  <c:v>376.83789999999999</c:v>
                </c:pt>
                <c:pt idx="692">
                  <c:v>376.74590000000001</c:v>
                </c:pt>
                <c:pt idx="693">
                  <c:v>376.654</c:v>
                </c:pt>
                <c:pt idx="694">
                  <c:v>376.56220000000002</c:v>
                </c:pt>
                <c:pt idx="695">
                  <c:v>376.47050000000002</c:v>
                </c:pt>
                <c:pt idx="696">
                  <c:v>376.37889999999999</c:v>
                </c:pt>
                <c:pt idx="697">
                  <c:v>376.28750000000002</c:v>
                </c:pt>
                <c:pt idx="698">
                  <c:v>376.19619999999998</c:v>
                </c:pt>
                <c:pt idx="699">
                  <c:v>376.10489999999999</c:v>
                </c:pt>
                <c:pt idx="700">
                  <c:v>376.0138</c:v>
                </c:pt>
                <c:pt idx="701">
                  <c:v>375.9228</c:v>
                </c:pt>
                <c:pt idx="702">
                  <c:v>375.83190000000002</c:v>
                </c:pt>
                <c:pt idx="703">
                  <c:v>375.74119999999999</c:v>
                </c:pt>
                <c:pt idx="704">
                  <c:v>375.65050000000002</c:v>
                </c:pt>
                <c:pt idx="705">
                  <c:v>375.55990000000003</c:v>
                </c:pt>
                <c:pt idx="706">
                  <c:v>375.46949999999998</c:v>
                </c:pt>
                <c:pt idx="707">
                  <c:v>375.37920000000003</c:v>
                </c:pt>
                <c:pt idx="708">
                  <c:v>375.28899999999999</c:v>
                </c:pt>
                <c:pt idx="709">
                  <c:v>375.19889999999998</c:v>
                </c:pt>
                <c:pt idx="710">
                  <c:v>375.10890000000001</c:v>
                </c:pt>
                <c:pt idx="711">
                  <c:v>375.01900000000001</c:v>
                </c:pt>
                <c:pt idx="712">
                  <c:v>374.92919999999998</c:v>
                </c:pt>
                <c:pt idx="713">
                  <c:v>374.83960000000002</c:v>
                </c:pt>
                <c:pt idx="714">
                  <c:v>374.75</c:v>
                </c:pt>
                <c:pt idx="715">
                  <c:v>374.66059999999999</c:v>
                </c:pt>
                <c:pt idx="716">
                  <c:v>374.57119999999998</c:v>
                </c:pt>
                <c:pt idx="717">
                  <c:v>374.48200000000003</c:v>
                </c:pt>
                <c:pt idx="718">
                  <c:v>374.3929</c:v>
                </c:pt>
                <c:pt idx="719">
                  <c:v>374.3039</c:v>
                </c:pt>
                <c:pt idx="720">
                  <c:v>374.21510000000001</c:v>
                </c:pt>
                <c:pt idx="721">
                  <c:v>374.12630000000001</c:v>
                </c:pt>
                <c:pt idx="722">
                  <c:v>374.0376</c:v>
                </c:pt>
                <c:pt idx="723">
                  <c:v>373.94909999999999</c:v>
                </c:pt>
                <c:pt idx="724">
                  <c:v>373.86059999999998</c:v>
                </c:pt>
                <c:pt idx="725">
                  <c:v>373.77229999999997</c:v>
                </c:pt>
                <c:pt idx="726">
                  <c:v>373.6841</c:v>
                </c:pt>
                <c:pt idx="727">
                  <c:v>373.59589999999997</c:v>
                </c:pt>
                <c:pt idx="728">
                  <c:v>373.50790000000001</c:v>
                </c:pt>
                <c:pt idx="729">
                  <c:v>373.42</c:v>
                </c:pt>
                <c:pt idx="730">
                  <c:v>373.33229999999998</c:v>
                </c:pt>
                <c:pt idx="731">
                  <c:v>373.24459999999999</c:v>
                </c:pt>
                <c:pt idx="732">
                  <c:v>373.15699999999998</c:v>
                </c:pt>
                <c:pt idx="733">
                  <c:v>373.06950000000001</c:v>
                </c:pt>
                <c:pt idx="734">
                  <c:v>372.98219999999998</c:v>
                </c:pt>
                <c:pt idx="735">
                  <c:v>372.89490000000001</c:v>
                </c:pt>
                <c:pt idx="736">
                  <c:v>372.80779999999999</c:v>
                </c:pt>
                <c:pt idx="737">
                  <c:v>372.7208</c:v>
                </c:pt>
                <c:pt idx="738">
                  <c:v>372.63389999999998</c:v>
                </c:pt>
                <c:pt idx="739">
                  <c:v>372.5471</c:v>
                </c:pt>
                <c:pt idx="740">
                  <c:v>372.46039999999999</c:v>
                </c:pt>
                <c:pt idx="741">
                  <c:v>372.37380000000002</c:v>
                </c:pt>
                <c:pt idx="742">
                  <c:v>372.28730000000002</c:v>
                </c:pt>
                <c:pt idx="743">
                  <c:v>372.20089999999999</c:v>
                </c:pt>
                <c:pt idx="744">
                  <c:v>372.1146</c:v>
                </c:pt>
                <c:pt idx="745">
                  <c:v>372.02850000000001</c:v>
                </c:pt>
                <c:pt idx="746">
                  <c:v>371.94240000000002</c:v>
                </c:pt>
                <c:pt idx="747">
                  <c:v>371.85649999999998</c:v>
                </c:pt>
                <c:pt idx="748">
                  <c:v>371.7706</c:v>
                </c:pt>
                <c:pt idx="749">
                  <c:v>371.68490000000003</c:v>
                </c:pt>
                <c:pt idx="750">
                  <c:v>371.59930000000003</c:v>
                </c:pt>
                <c:pt idx="751">
                  <c:v>371.51369999999997</c:v>
                </c:pt>
                <c:pt idx="752">
                  <c:v>371.42829999999998</c:v>
                </c:pt>
                <c:pt idx="753">
                  <c:v>371.34300000000002</c:v>
                </c:pt>
                <c:pt idx="754">
                  <c:v>371.25779999999997</c:v>
                </c:pt>
                <c:pt idx="755">
                  <c:v>371.17270000000002</c:v>
                </c:pt>
                <c:pt idx="756">
                  <c:v>371.08769999999998</c:v>
                </c:pt>
                <c:pt idx="757">
                  <c:v>371.00290000000001</c:v>
                </c:pt>
                <c:pt idx="758">
                  <c:v>370.91809999999998</c:v>
                </c:pt>
                <c:pt idx="759">
                  <c:v>370.83339999999998</c:v>
                </c:pt>
                <c:pt idx="760">
                  <c:v>370.74880000000002</c:v>
                </c:pt>
                <c:pt idx="761">
                  <c:v>370.6644</c:v>
                </c:pt>
                <c:pt idx="762">
                  <c:v>370.58</c:v>
                </c:pt>
                <c:pt idx="763">
                  <c:v>370.49579999999997</c:v>
                </c:pt>
                <c:pt idx="764">
                  <c:v>370.41160000000002</c:v>
                </c:pt>
                <c:pt idx="765">
                  <c:v>370.32760000000002</c:v>
                </c:pt>
                <c:pt idx="766">
                  <c:v>370.24369999999999</c:v>
                </c:pt>
                <c:pt idx="767">
                  <c:v>370.15980000000002</c:v>
                </c:pt>
                <c:pt idx="768">
                  <c:v>370.0761</c:v>
                </c:pt>
                <c:pt idx="769">
                  <c:v>369.99250000000001</c:v>
                </c:pt>
                <c:pt idx="770">
                  <c:v>369.90899999999999</c:v>
                </c:pt>
                <c:pt idx="771">
                  <c:v>369.82560000000001</c:v>
                </c:pt>
                <c:pt idx="772">
                  <c:v>369.7423</c:v>
                </c:pt>
                <c:pt idx="773">
                  <c:v>369.65910000000002</c:v>
                </c:pt>
                <c:pt idx="774">
                  <c:v>369.57600000000002</c:v>
                </c:pt>
                <c:pt idx="775">
                  <c:v>369.49299999999999</c:v>
                </c:pt>
                <c:pt idx="776">
                  <c:v>369.4101</c:v>
                </c:pt>
                <c:pt idx="777">
                  <c:v>369.32729999999998</c:v>
                </c:pt>
                <c:pt idx="778">
                  <c:v>369.24459999999999</c:v>
                </c:pt>
                <c:pt idx="779">
                  <c:v>369.16210000000001</c:v>
                </c:pt>
                <c:pt idx="780">
                  <c:v>369.07960000000003</c:v>
                </c:pt>
                <c:pt idx="781">
                  <c:v>368.99720000000002</c:v>
                </c:pt>
                <c:pt idx="782">
                  <c:v>368.91500000000002</c:v>
                </c:pt>
                <c:pt idx="783">
                  <c:v>368.83280000000002</c:v>
                </c:pt>
                <c:pt idx="784">
                  <c:v>368.75069999999999</c:v>
                </c:pt>
                <c:pt idx="785">
                  <c:v>368.66879999999998</c:v>
                </c:pt>
                <c:pt idx="786">
                  <c:v>368.58690000000001</c:v>
                </c:pt>
                <c:pt idx="787">
                  <c:v>368.5052</c:v>
                </c:pt>
                <c:pt idx="788">
                  <c:v>368.42349999999999</c:v>
                </c:pt>
                <c:pt idx="789">
                  <c:v>368.34199999999998</c:v>
                </c:pt>
                <c:pt idx="790">
                  <c:v>368.26049999999998</c:v>
                </c:pt>
                <c:pt idx="791">
                  <c:v>368.17919999999998</c:v>
                </c:pt>
                <c:pt idx="792">
                  <c:v>368.09800000000001</c:v>
                </c:pt>
                <c:pt idx="793">
                  <c:v>368.01679999999999</c:v>
                </c:pt>
                <c:pt idx="794">
                  <c:v>367.93579999999997</c:v>
                </c:pt>
                <c:pt idx="795">
                  <c:v>367.85480000000001</c:v>
                </c:pt>
                <c:pt idx="796">
                  <c:v>367.774</c:v>
                </c:pt>
                <c:pt idx="797">
                  <c:v>367.69330000000002</c:v>
                </c:pt>
                <c:pt idx="798">
                  <c:v>367.61270000000002</c:v>
                </c:pt>
                <c:pt idx="799">
                  <c:v>367.53210000000001</c:v>
                </c:pt>
                <c:pt idx="800">
                  <c:v>367.45170000000002</c:v>
                </c:pt>
                <c:pt idx="801">
                  <c:v>367.37139999999999</c:v>
                </c:pt>
                <c:pt idx="802">
                  <c:v>367.2912</c:v>
                </c:pt>
                <c:pt idx="803">
                  <c:v>367.21100000000001</c:v>
                </c:pt>
                <c:pt idx="804">
                  <c:v>367.13099999999997</c:v>
                </c:pt>
                <c:pt idx="805">
                  <c:v>367.05110000000002</c:v>
                </c:pt>
                <c:pt idx="806">
                  <c:v>366.97129999999999</c:v>
                </c:pt>
                <c:pt idx="807">
                  <c:v>366.89159999999998</c:v>
                </c:pt>
                <c:pt idx="808">
                  <c:v>366.81189999999998</c:v>
                </c:pt>
                <c:pt idx="809">
                  <c:v>366.73239999999998</c:v>
                </c:pt>
                <c:pt idx="810">
                  <c:v>366.65300000000002</c:v>
                </c:pt>
                <c:pt idx="811">
                  <c:v>366.57369999999997</c:v>
                </c:pt>
                <c:pt idx="812">
                  <c:v>366.49450000000002</c:v>
                </c:pt>
                <c:pt idx="813">
                  <c:v>366.4153</c:v>
                </c:pt>
                <c:pt idx="814">
                  <c:v>366.33629999999999</c:v>
                </c:pt>
                <c:pt idx="815">
                  <c:v>366.25740000000002</c:v>
                </c:pt>
                <c:pt idx="816">
                  <c:v>366.17860000000002</c:v>
                </c:pt>
                <c:pt idx="817">
                  <c:v>366.09989999999999</c:v>
                </c:pt>
                <c:pt idx="818">
                  <c:v>366.02120000000002</c:v>
                </c:pt>
                <c:pt idx="819">
                  <c:v>365.9427</c:v>
                </c:pt>
                <c:pt idx="820">
                  <c:v>365.86430000000001</c:v>
                </c:pt>
                <c:pt idx="821">
                  <c:v>365.786</c:v>
                </c:pt>
                <c:pt idx="822">
                  <c:v>365.70780000000002</c:v>
                </c:pt>
                <c:pt idx="823">
                  <c:v>365.62959999999998</c:v>
                </c:pt>
                <c:pt idx="824">
                  <c:v>365.55160000000001</c:v>
                </c:pt>
                <c:pt idx="825">
                  <c:v>365.47370000000001</c:v>
                </c:pt>
                <c:pt idx="826">
                  <c:v>365.39580000000001</c:v>
                </c:pt>
                <c:pt idx="827">
                  <c:v>365.31810000000002</c:v>
                </c:pt>
                <c:pt idx="828">
                  <c:v>365.2405</c:v>
                </c:pt>
                <c:pt idx="829">
                  <c:v>365.16289999999998</c:v>
                </c:pt>
                <c:pt idx="830">
                  <c:v>365.08550000000002</c:v>
                </c:pt>
                <c:pt idx="831">
                  <c:v>365.00819999999999</c:v>
                </c:pt>
                <c:pt idx="832">
                  <c:v>364.93090000000001</c:v>
                </c:pt>
                <c:pt idx="833">
                  <c:v>364.85379999999998</c:v>
                </c:pt>
                <c:pt idx="834">
                  <c:v>364.77670000000001</c:v>
                </c:pt>
                <c:pt idx="835">
                  <c:v>364.69979999999998</c:v>
                </c:pt>
                <c:pt idx="836">
                  <c:v>364.62290000000002</c:v>
                </c:pt>
                <c:pt idx="837">
                  <c:v>364.5462</c:v>
                </c:pt>
                <c:pt idx="838">
                  <c:v>364.46949999999998</c:v>
                </c:pt>
                <c:pt idx="839">
                  <c:v>364.39299999999997</c:v>
                </c:pt>
                <c:pt idx="840">
                  <c:v>364.31650000000002</c:v>
                </c:pt>
                <c:pt idx="841">
                  <c:v>364.24009999999998</c:v>
                </c:pt>
                <c:pt idx="842">
                  <c:v>364.16379999999998</c:v>
                </c:pt>
                <c:pt idx="843">
                  <c:v>364.08769999999998</c:v>
                </c:pt>
                <c:pt idx="844">
                  <c:v>364.01159999999999</c:v>
                </c:pt>
                <c:pt idx="845">
                  <c:v>363.93560000000002</c:v>
                </c:pt>
                <c:pt idx="846">
                  <c:v>363.85969999999998</c:v>
                </c:pt>
                <c:pt idx="847">
                  <c:v>363.78390000000002</c:v>
                </c:pt>
                <c:pt idx="848">
                  <c:v>363.70830000000001</c:v>
                </c:pt>
                <c:pt idx="849">
                  <c:v>363.6327</c:v>
                </c:pt>
                <c:pt idx="850">
                  <c:v>363.55720000000002</c:v>
                </c:pt>
                <c:pt idx="851">
                  <c:v>363.48169999999999</c:v>
                </c:pt>
                <c:pt idx="852">
                  <c:v>363.40640000000002</c:v>
                </c:pt>
                <c:pt idx="853">
                  <c:v>363.33120000000002</c:v>
                </c:pt>
                <c:pt idx="854">
                  <c:v>363.2561</c:v>
                </c:pt>
                <c:pt idx="855">
                  <c:v>363.18110000000001</c:v>
                </c:pt>
                <c:pt idx="856">
                  <c:v>363.1062</c:v>
                </c:pt>
                <c:pt idx="857">
                  <c:v>363.03129999999999</c:v>
                </c:pt>
                <c:pt idx="858">
                  <c:v>362.95659999999998</c:v>
                </c:pt>
                <c:pt idx="859">
                  <c:v>362.88189999999997</c:v>
                </c:pt>
                <c:pt idx="860">
                  <c:v>362.80739999999997</c:v>
                </c:pt>
                <c:pt idx="861">
                  <c:v>362.73289999999997</c:v>
                </c:pt>
                <c:pt idx="862">
                  <c:v>362.65859999999998</c:v>
                </c:pt>
                <c:pt idx="863">
                  <c:v>362.58429999999998</c:v>
                </c:pt>
                <c:pt idx="864">
                  <c:v>362.51010000000002</c:v>
                </c:pt>
                <c:pt idx="865">
                  <c:v>362.43610000000001</c:v>
                </c:pt>
                <c:pt idx="866">
                  <c:v>362.3621</c:v>
                </c:pt>
                <c:pt idx="867">
                  <c:v>362.28820000000002</c:v>
                </c:pt>
                <c:pt idx="868">
                  <c:v>362.21440000000001</c:v>
                </c:pt>
                <c:pt idx="869">
                  <c:v>362.14069999999998</c:v>
                </c:pt>
                <c:pt idx="870">
                  <c:v>362.06709999999998</c:v>
                </c:pt>
                <c:pt idx="871">
                  <c:v>361.99360000000001</c:v>
                </c:pt>
                <c:pt idx="872">
                  <c:v>361.92009999999999</c:v>
                </c:pt>
                <c:pt idx="873">
                  <c:v>361.84679999999997</c:v>
                </c:pt>
                <c:pt idx="874">
                  <c:v>361.77359999999999</c:v>
                </c:pt>
                <c:pt idx="875">
                  <c:v>361.7004</c:v>
                </c:pt>
                <c:pt idx="876">
                  <c:v>361.62740000000002</c:v>
                </c:pt>
                <c:pt idx="877">
                  <c:v>361.55439999999999</c:v>
                </c:pt>
                <c:pt idx="878">
                  <c:v>361.48160000000001</c:v>
                </c:pt>
                <c:pt idx="879">
                  <c:v>361.40879999999999</c:v>
                </c:pt>
                <c:pt idx="880">
                  <c:v>361.33609999999999</c:v>
                </c:pt>
                <c:pt idx="881">
                  <c:v>361.26350000000002</c:v>
                </c:pt>
                <c:pt idx="882">
                  <c:v>361.19099999999997</c:v>
                </c:pt>
                <c:pt idx="883">
                  <c:v>361.11860000000001</c:v>
                </c:pt>
                <c:pt idx="884">
                  <c:v>361.04629999999997</c:v>
                </c:pt>
                <c:pt idx="885">
                  <c:v>360.97410000000002</c:v>
                </c:pt>
                <c:pt idx="886">
                  <c:v>360.90199999999999</c:v>
                </c:pt>
                <c:pt idx="887">
                  <c:v>360.83</c:v>
                </c:pt>
                <c:pt idx="888">
                  <c:v>360.75799999999998</c:v>
                </c:pt>
                <c:pt idx="889">
                  <c:v>360.68619999999999</c:v>
                </c:pt>
                <c:pt idx="890">
                  <c:v>360.61439999999999</c:v>
                </c:pt>
                <c:pt idx="891">
                  <c:v>360.5428</c:v>
                </c:pt>
                <c:pt idx="892">
                  <c:v>360.47120000000001</c:v>
                </c:pt>
                <c:pt idx="893">
                  <c:v>360.3997</c:v>
                </c:pt>
                <c:pt idx="894">
                  <c:v>360.32830000000001</c:v>
                </c:pt>
                <c:pt idx="895">
                  <c:v>360.25700000000001</c:v>
                </c:pt>
                <c:pt idx="896">
                  <c:v>360.18579999999997</c:v>
                </c:pt>
                <c:pt idx="897">
                  <c:v>360.11470000000003</c:v>
                </c:pt>
                <c:pt idx="898">
                  <c:v>360.04360000000003</c:v>
                </c:pt>
                <c:pt idx="899">
                  <c:v>359.97269999999997</c:v>
                </c:pt>
                <c:pt idx="900">
                  <c:v>359.90179999999998</c:v>
                </c:pt>
                <c:pt idx="901">
                  <c:v>359.83109999999999</c:v>
                </c:pt>
                <c:pt idx="902">
                  <c:v>359.7604</c:v>
                </c:pt>
                <c:pt idx="903">
                  <c:v>359.68979999999999</c:v>
                </c:pt>
                <c:pt idx="904">
                  <c:v>359.61939999999998</c:v>
                </c:pt>
                <c:pt idx="905">
                  <c:v>359.54899999999998</c:v>
                </c:pt>
                <c:pt idx="906">
                  <c:v>359.47859999999997</c:v>
                </c:pt>
                <c:pt idx="907">
                  <c:v>359.40839999999997</c:v>
                </c:pt>
                <c:pt idx="908">
                  <c:v>359.3383</c:v>
                </c:pt>
                <c:pt idx="909">
                  <c:v>359.26830000000001</c:v>
                </c:pt>
                <c:pt idx="910">
                  <c:v>359.19830000000002</c:v>
                </c:pt>
                <c:pt idx="911">
                  <c:v>359.12849999999997</c:v>
                </c:pt>
                <c:pt idx="912">
                  <c:v>359.05869999999999</c:v>
                </c:pt>
                <c:pt idx="913">
                  <c:v>358.98899999999998</c:v>
                </c:pt>
                <c:pt idx="914">
                  <c:v>358.9194</c:v>
                </c:pt>
                <c:pt idx="915">
                  <c:v>358.84989999999999</c:v>
                </c:pt>
                <c:pt idx="916">
                  <c:v>358.78050000000002</c:v>
                </c:pt>
                <c:pt idx="917">
                  <c:v>358.71120000000002</c:v>
                </c:pt>
                <c:pt idx="918">
                  <c:v>358.64190000000002</c:v>
                </c:pt>
                <c:pt idx="919">
                  <c:v>358.57279999999997</c:v>
                </c:pt>
                <c:pt idx="920">
                  <c:v>358.50369999999998</c:v>
                </c:pt>
                <c:pt idx="921">
                  <c:v>358.43470000000002</c:v>
                </c:pt>
                <c:pt idx="922">
                  <c:v>358.36579999999998</c:v>
                </c:pt>
                <c:pt idx="923">
                  <c:v>358.29700000000003</c:v>
                </c:pt>
                <c:pt idx="924">
                  <c:v>358.22829999999999</c:v>
                </c:pt>
                <c:pt idx="925">
                  <c:v>358.15969999999999</c:v>
                </c:pt>
                <c:pt idx="926">
                  <c:v>358.09120000000001</c:v>
                </c:pt>
                <c:pt idx="927">
                  <c:v>358.02269999999999</c:v>
                </c:pt>
                <c:pt idx="928">
                  <c:v>357.95440000000002</c:v>
                </c:pt>
                <c:pt idx="929">
                  <c:v>357.8861</c:v>
                </c:pt>
                <c:pt idx="930">
                  <c:v>357.81790000000001</c:v>
                </c:pt>
                <c:pt idx="931">
                  <c:v>357.74979999999999</c:v>
                </c:pt>
                <c:pt idx="932">
                  <c:v>357.68180000000001</c:v>
                </c:pt>
                <c:pt idx="933">
                  <c:v>357.6139</c:v>
                </c:pt>
                <c:pt idx="934">
                  <c:v>357.54599999999999</c:v>
                </c:pt>
                <c:pt idx="935">
                  <c:v>357.47829999999999</c:v>
                </c:pt>
                <c:pt idx="936">
                  <c:v>357.41059999999999</c:v>
                </c:pt>
                <c:pt idx="937">
                  <c:v>357.34309999999999</c:v>
                </c:pt>
                <c:pt idx="938">
                  <c:v>357.2756</c:v>
                </c:pt>
                <c:pt idx="939">
                  <c:v>357.20819999999998</c:v>
                </c:pt>
                <c:pt idx="940">
                  <c:v>357.14080000000001</c:v>
                </c:pt>
                <c:pt idx="941">
                  <c:v>357.0736</c:v>
                </c:pt>
                <c:pt idx="942">
                  <c:v>357.00650000000002</c:v>
                </c:pt>
                <c:pt idx="943">
                  <c:v>356.93939999999998</c:v>
                </c:pt>
                <c:pt idx="944">
                  <c:v>356.87240000000003</c:v>
                </c:pt>
                <c:pt idx="945">
                  <c:v>356.80560000000003</c:v>
                </c:pt>
                <c:pt idx="946">
                  <c:v>356.73869999999999</c:v>
                </c:pt>
                <c:pt idx="947">
                  <c:v>356.67200000000003</c:v>
                </c:pt>
                <c:pt idx="948">
                  <c:v>356.60539999999997</c:v>
                </c:pt>
                <c:pt idx="949">
                  <c:v>356.53890000000001</c:v>
                </c:pt>
                <c:pt idx="950">
                  <c:v>356.47239999999999</c:v>
                </c:pt>
                <c:pt idx="951">
                  <c:v>356.40600000000001</c:v>
                </c:pt>
                <c:pt idx="952">
                  <c:v>356.33969999999999</c:v>
                </c:pt>
                <c:pt idx="953">
                  <c:v>356.27350000000001</c:v>
                </c:pt>
                <c:pt idx="954">
                  <c:v>356.20740000000001</c:v>
                </c:pt>
                <c:pt idx="955">
                  <c:v>356.14139999999998</c:v>
                </c:pt>
                <c:pt idx="956">
                  <c:v>356.0754</c:v>
                </c:pt>
                <c:pt idx="957">
                  <c:v>356.0095</c:v>
                </c:pt>
                <c:pt idx="958">
                  <c:v>355.94380000000001</c:v>
                </c:pt>
                <c:pt idx="959">
                  <c:v>355.87810000000002</c:v>
                </c:pt>
                <c:pt idx="960">
                  <c:v>355.8125</c:v>
                </c:pt>
                <c:pt idx="961">
                  <c:v>355.74689999999998</c:v>
                </c:pt>
                <c:pt idx="962">
                  <c:v>355.68150000000003</c:v>
                </c:pt>
                <c:pt idx="963">
                  <c:v>355.61610000000002</c:v>
                </c:pt>
                <c:pt idx="964">
                  <c:v>355.55079999999998</c:v>
                </c:pt>
                <c:pt idx="965">
                  <c:v>355.48559999999998</c:v>
                </c:pt>
                <c:pt idx="966">
                  <c:v>355.4205</c:v>
                </c:pt>
                <c:pt idx="967">
                  <c:v>355.35550000000001</c:v>
                </c:pt>
                <c:pt idx="968">
                  <c:v>355.29059999999998</c:v>
                </c:pt>
                <c:pt idx="969">
                  <c:v>355.22570000000002</c:v>
                </c:pt>
                <c:pt idx="970">
                  <c:v>355.16090000000003</c:v>
                </c:pt>
                <c:pt idx="971">
                  <c:v>355.09620000000001</c:v>
                </c:pt>
                <c:pt idx="972">
                  <c:v>355.03160000000003</c:v>
                </c:pt>
                <c:pt idx="973">
                  <c:v>354.96710000000002</c:v>
                </c:pt>
                <c:pt idx="974">
                  <c:v>354.90260000000001</c:v>
                </c:pt>
                <c:pt idx="975">
                  <c:v>354.8383</c:v>
                </c:pt>
                <c:pt idx="976">
                  <c:v>354.774</c:v>
                </c:pt>
                <c:pt idx="977">
                  <c:v>354.70979999999997</c:v>
                </c:pt>
                <c:pt idx="978">
                  <c:v>354.64569999999998</c:v>
                </c:pt>
                <c:pt idx="979">
                  <c:v>354.58170000000001</c:v>
                </c:pt>
                <c:pt idx="980">
                  <c:v>354.51769999999999</c:v>
                </c:pt>
                <c:pt idx="981">
                  <c:v>354.4538</c:v>
                </c:pt>
                <c:pt idx="982">
                  <c:v>354.39</c:v>
                </c:pt>
                <c:pt idx="983">
                  <c:v>354.3263</c:v>
                </c:pt>
                <c:pt idx="984">
                  <c:v>354.2627</c:v>
                </c:pt>
                <c:pt idx="985">
                  <c:v>354.19920000000002</c:v>
                </c:pt>
                <c:pt idx="986">
                  <c:v>354.13569999999999</c:v>
                </c:pt>
                <c:pt idx="987">
                  <c:v>354.07229999999998</c:v>
                </c:pt>
                <c:pt idx="988">
                  <c:v>354.00900000000001</c:v>
                </c:pt>
                <c:pt idx="989">
                  <c:v>353.94580000000002</c:v>
                </c:pt>
                <c:pt idx="990">
                  <c:v>353.8827</c:v>
                </c:pt>
                <c:pt idx="991">
                  <c:v>353.81959999999998</c:v>
                </c:pt>
                <c:pt idx="992">
                  <c:v>353.75670000000002</c:v>
                </c:pt>
                <c:pt idx="993">
                  <c:v>353.69380000000001</c:v>
                </c:pt>
                <c:pt idx="994">
                  <c:v>353.63099999999997</c:v>
                </c:pt>
                <c:pt idx="995">
                  <c:v>353.56819999999999</c:v>
                </c:pt>
                <c:pt idx="996">
                  <c:v>353.50560000000002</c:v>
                </c:pt>
                <c:pt idx="997">
                  <c:v>353.44299999999998</c:v>
                </c:pt>
                <c:pt idx="998">
                  <c:v>353.38049999999998</c:v>
                </c:pt>
                <c:pt idx="999">
                  <c:v>353.31810000000002</c:v>
                </c:pt>
                <c:pt idx="1000">
                  <c:v>353.25580000000002</c:v>
                </c:pt>
                <c:pt idx="1001">
                  <c:v>353.19349999999997</c:v>
                </c:pt>
                <c:pt idx="1002">
                  <c:v>353.13139999999999</c:v>
                </c:pt>
                <c:pt idx="1003">
                  <c:v>353.0693</c:v>
                </c:pt>
                <c:pt idx="1004">
                  <c:v>353.00729999999999</c:v>
                </c:pt>
                <c:pt idx="1005">
                  <c:v>352.94540000000001</c:v>
                </c:pt>
                <c:pt idx="1006">
                  <c:v>352.88350000000003</c:v>
                </c:pt>
                <c:pt idx="1007">
                  <c:v>352.82170000000002</c:v>
                </c:pt>
                <c:pt idx="1008">
                  <c:v>352.76</c:v>
                </c:pt>
                <c:pt idx="1009">
                  <c:v>352.69839999999999</c:v>
                </c:pt>
                <c:pt idx="1010">
                  <c:v>352.63690000000003</c:v>
                </c:pt>
                <c:pt idx="1011">
                  <c:v>352.5754</c:v>
                </c:pt>
                <c:pt idx="1012">
                  <c:v>352.51409999999998</c:v>
                </c:pt>
                <c:pt idx="1013">
                  <c:v>352.45280000000002</c:v>
                </c:pt>
                <c:pt idx="1014">
                  <c:v>352.39159999999998</c:v>
                </c:pt>
                <c:pt idx="1015">
                  <c:v>352.3304</c:v>
                </c:pt>
                <c:pt idx="1016">
                  <c:v>352.26940000000002</c:v>
                </c:pt>
                <c:pt idx="1017">
                  <c:v>352.20839999999998</c:v>
                </c:pt>
                <c:pt idx="1018">
                  <c:v>352.14749999999998</c:v>
                </c:pt>
                <c:pt idx="1019">
                  <c:v>352.08670000000001</c:v>
                </c:pt>
                <c:pt idx="1020">
                  <c:v>352.02589999999998</c:v>
                </c:pt>
                <c:pt idx="1021">
                  <c:v>351.96530000000001</c:v>
                </c:pt>
                <c:pt idx="1022">
                  <c:v>351.90469999999999</c:v>
                </c:pt>
                <c:pt idx="1023">
                  <c:v>351.8442</c:v>
                </c:pt>
                <c:pt idx="1024">
                  <c:v>351.78370000000001</c:v>
                </c:pt>
                <c:pt idx="1025">
                  <c:v>351.72340000000003</c:v>
                </c:pt>
                <c:pt idx="1026">
                  <c:v>351.66309999999999</c:v>
                </c:pt>
                <c:pt idx="1027">
                  <c:v>351.60289999999998</c:v>
                </c:pt>
                <c:pt idx="1028">
                  <c:v>351.5428</c:v>
                </c:pt>
                <c:pt idx="1029">
                  <c:v>351.48270000000002</c:v>
                </c:pt>
                <c:pt idx="1030">
                  <c:v>351.4228</c:v>
                </c:pt>
                <c:pt idx="1031">
                  <c:v>351.36290000000002</c:v>
                </c:pt>
                <c:pt idx="1032">
                  <c:v>351.30309999999997</c:v>
                </c:pt>
                <c:pt idx="1033">
                  <c:v>351.24329999999998</c:v>
                </c:pt>
                <c:pt idx="1034">
                  <c:v>351.18369999999999</c:v>
                </c:pt>
                <c:pt idx="1035">
                  <c:v>351.1241</c:v>
                </c:pt>
                <c:pt idx="1036">
                  <c:v>351.06459999999998</c:v>
                </c:pt>
                <c:pt idx="1037">
                  <c:v>351.00510000000003</c:v>
                </c:pt>
                <c:pt idx="1038">
                  <c:v>350.94580000000002</c:v>
                </c:pt>
                <c:pt idx="1039">
                  <c:v>350.88650000000001</c:v>
                </c:pt>
                <c:pt idx="1040">
                  <c:v>350.82729999999998</c:v>
                </c:pt>
                <c:pt idx="1041">
                  <c:v>350.76819999999998</c:v>
                </c:pt>
                <c:pt idx="1042">
                  <c:v>350.70909999999998</c:v>
                </c:pt>
                <c:pt idx="1043">
                  <c:v>350.65019999999998</c:v>
                </c:pt>
                <c:pt idx="1044">
                  <c:v>350.59129999999999</c:v>
                </c:pt>
                <c:pt idx="1045">
                  <c:v>350.53250000000003</c:v>
                </c:pt>
                <c:pt idx="1046">
                  <c:v>350.47370000000001</c:v>
                </c:pt>
                <c:pt idx="1047">
                  <c:v>350.4151</c:v>
                </c:pt>
                <c:pt idx="1048">
                  <c:v>350.35649999999998</c:v>
                </c:pt>
                <c:pt idx="1049">
                  <c:v>350.29790000000003</c:v>
                </c:pt>
                <c:pt idx="1050">
                  <c:v>350.23950000000002</c:v>
                </c:pt>
                <c:pt idx="1051">
                  <c:v>350.18110000000001</c:v>
                </c:pt>
                <c:pt idx="1052">
                  <c:v>350.12279999999998</c:v>
                </c:pt>
                <c:pt idx="1053">
                  <c:v>350.06459999999998</c:v>
                </c:pt>
                <c:pt idx="1054">
                  <c:v>350.00650000000002</c:v>
                </c:pt>
                <c:pt idx="1055">
                  <c:v>349.94839999999999</c:v>
                </c:pt>
                <c:pt idx="1056">
                  <c:v>349.8904</c:v>
                </c:pt>
                <c:pt idx="1057">
                  <c:v>349.83249999999998</c:v>
                </c:pt>
                <c:pt idx="1058">
                  <c:v>349.7747</c:v>
                </c:pt>
                <c:pt idx="1059">
                  <c:v>349.71690000000001</c:v>
                </c:pt>
                <c:pt idx="1060">
                  <c:v>349.6592</c:v>
                </c:pt>
                <c:pt idx="1061">
                  <c:v>349.60160000000002</c:v>
                </c:pt>
                <c:pt idx="1062">
                  <c:v>349.54399999999998</c:v>
                </c:pt>
                <c:pt idx="1063">
                  <c:v>349.48660000000001</c:v>
                </c:pt>
                <c:pt idx="1064">
                  <c:v>349.42919999999998</c:v>
                </c:pt>
                <c:pt idx="1065">
                  <c:v>349.37189999999998</c:v>
                </c:pt>
                <c:pt idx="1066">
                  <c:v>349.31459999999998</c:v>
                </c:pt>
                <c:pt idx="1067">
                  <c:v>349.25740000000002</c:v>
                </c:pt>
                <c:pt idx="1068">
                  <c:v>349.20030000000003</c:v>
                </c:pt>
                <c:pt idx="1069">
                  <c:v>349.14330000000001</c:v>
                </c:pt>
                <c:pt idx="1070">
                  <c:v>349.08640000000003</c:v>
                </c:pt>
                <c:pt idx="1071">
                  <c:v>349.02949999999998</c:v>
                </c:pt>
                <c:pt idx="1072">
                  <c:v>348.97269999999997</c:v>
                </c:pt>
                <c:pt idx="1073">
                  <c:v>348.91590000000002</c:v>
                </c:pt>
                <c:pt idx="1074">
                  <c:v>348.85930000000002</c:v>
                </c:pt>
                <c:pt idx="1075">
                  <c:v>348.80270000000002</c:v>
                </c:pt>
                <c:pt idx="1076">
                  <c:v>348.74619999999999</c:v>
                </c:pt>
                <c:pt idx="1077">
                  <c:v>348.68970000000002</c:v>
                </c:pt>
                <c:pt idx="1078">
                  <c:v>348.63339999999999</c:v>
                </c:pt>
                <c:pt idx="1079">
                  <c:v>348.57709999999997</c:v>
                </c:pt>
                <c:pt idx="1080">
                  <c:v>348.52080000000001</c:v>
                </c:pt>
                <c:pt idx="1081">
                  <c:v>348.46469999999999</c:v>
                </c:pt>
                <c:pt idx="1082">
                  <c:v>348.40859999999998</c:v>
                </c:pt>
                <c:pt idx="1083">
                  <c:v>348.3526</c:v>
                </c:pt>
                <c:pt idx="1084">
                  <c:v>348.29669999999999</c:v>
                </c:pt>
                <c:pt idx="1085">
                  <c:v>348.24079999999998</c:v>
                </c:pt>
                <c:pt idx="1086">
                  <c:v>348.185</c:v>
                </c:pt>
                <c:pt idx="1087">
                  <c:v>348.1293</c:v>
                </c:pt>
                <c:pt idx="1088">
                  <c:v>348.07369999999997</c:v>
                </c:pt>
                <c:pt idx="1089">
                  <c:v>348.0181</c:v>
                </c:pt>
                <c:pt idx="1090">
                  <c:v>347.96260000000001</c:v>
                </c:pt>
                <c:pt idx="1091">
                  <c:v>347.90719999999999</c:v>
                </c:pt>
                <c:pt idx="1092">
                  <c:v>347.85180000000003</c:v>
                </c:pt>
                <c:pt idx="1093">
                  <c:v>347.79649999999998</c:v>
                </c:pt>
                <c:pt idx="1094">
                  <c:v>347.74130000000002</c:v>
                </c:pt>
                <c:pt idx="1095">
                  <c:v>347.68610000000001</c:v>
                </c:pt>
                <c:pt idx="1096">
                  <c:v>347.6311</c:v>
                </c:pt>
                <c:pt idx="1097">
                  <c:v>347.5761</c:v>
                </c:pt>
                <c:pt idx="1098">
                  <c:v>347.52109999999999</c:v>
                </c:pt>
                <c:pt idx="1099">
                  <c:v>347.46629999999999</c:v>
                </c:pt>
                <c:pt idx="1100">
                  <c:v>347.41149999999999</c:v>
                </c:pt>
                <c:pt idx="1101">
                  <c:v>347.35680000000002</c:v>
                </c:pt>
                <c:pt idx="1102">
                  <c:v>347.3021</c:v>
                </c:pt>
                <c:pt idx="1103">
                  <c:v>347.2475</c:v>
                </c:pt>
                <c:pt idx="1104">
                  <c:v>347.19299999999998</c:v>
                </c:pt>
                <c:pt idx="1105">
                  <c:v>347.1386</c:v>
                </c:pt>
                <c:pt idx="1106">
                  <c:v>347.08420000000001</c:v>
                </c:pt>
                <c:pt idx="1107">
                  <c:v>347.0299</c:v>
                </c:pt>
                <c:pt idx="1108">
                  <c:v>346.97570000000002</c:v>
                </c:pt>
                <c:pt idx="1109">
                  <c:v>346.92149999999998</c:v>
                </c:pt>
                <c:pt idx="1110">
                  <c:v>346.86750000000001</c:v>
                </c:pt>
                <c:pt idx="1111">
                  <c:v>346.8134</c:v>
                </c:pt>
                <c:pt idx="1112">
                  <c:v>346.7595</c:v>
                </c:pt>
                <c:pt idx="1113">
                  <c:v>346.7056</c:v>
                </c:pt>
                <c:pt idx="1114">
                  <c:v>346.65179999999998</c:v>
                </c:pt>
                <c:pt idx="1115">
                  <c:v>346.59809999999999</c:v>
                </c:pt>
                <c:pt idx="1116">
                  <c:v>346.5444</c:v>
                </c:pt>
                <c:pt idx="1117">
                  <c:v>346.49079999999998</c:v>
                </c:pt>
                <c:pt idx="1118">
                  <c:v>346.43729999999999</c:v>
                </c:pt>
                <c:pt idx="1119">
                  <c:v>346.38380000000001</c:v>
                </c:pt>
                <c:pt idx="1120">
                  <c:v>346.3304</c:v>
                </c:pt>
                <c:pt idx="1121">
                  <c:v>346.27710000000002</c:v>
                </c:pt>
                <c:pt idx="1122">
                  <c:v>346.22379999999998</c:v>
                </c:pt>
                <c:pt idx="1123">
                  <c:v>346.17059999999998</c:v>
                </c:pt>
                <c:pt idx="1124">
                  <c:v>346.11750000000001</c:v>
                </c:pt>
                <c:pt idx="1125">
                  <c:v>346.06450000000001</c:v>
                </c:pt>
                <c:pt idx="1126">
                  <c:v>346.01150000000001</c:v>
                </c:pt>
                <c:pt idx="1127">
                  <c:v>345.95859999999999</c:v>
                </c:pt>
                <c:pt idx="1128">
                  <c:v>345.90570000000002</c:v>
                </c:pt>
                <c:pt idx="1129">
                  <c:v>345.85289999999998</c:v>
                </c:pt>
                <c:pt idx="1130">
                  <c:v>345.80020000000002</c:v>
                </c:pt>
                <c:pt idx="1131">
                  <c:v>345.74759999999998</c:v>
                </c:pt>
                <c:pt idx="1132">
                  <c:v>345.69499999999999</c:v>
                </c:pt>
                <c:pt idx="1133">
                  <c:v>345.64249999999998</c:v>
                </c:pt>
                <c:pt idx="1134">
                  <c:v>345.59010000000001</c:v>
                </c:pt>
                <c:pt idx="1135">
                  <c:v>345.53769999999997</c:v>
                </c:pt>
                <c:pt idx="1136">
                  <c:v>345.48540000000003</c:v>
                </c:pt>
                <c:pt idx="1137">
                  <c:v>345.4332</c:v>
                </c:pt>
                <c:pt idx="1138">
                  <c:v>345.38099999999997</c:v>
                </c:pt>
                <c:pt idx="1139">
                  <c:v>345.32889999999998</c:v>
                </c:pt>
                <c:pt idx="1140">
                  <c:v>345.27690000000001</c:v>
                </c:pt>
                <c:pt idx="1141">
                  <c:v>345.22489999999999</c:v>
                </c:pt>
                <c:pt idx="1142">
                  <c:v>345.173</c:v>
                </c:pt>
                <c:pt idx="1143">
                  <c:v>345.12119999999999</c:v>
                </c:pt>
                <c:pt idx="1144">
                  <c:v>345.06939999999997</c:v>
                </c:pt>
                <c:pt idx="1145">
                  <c:v>345.01769999999999</c:v>
                </c:pt>
                <c:pt idx="1146">
                  <c:v>344.96609999999998</c:v>
                </c:pt>
                <c:pt idx="1147">
                  <c:v>344.91449999999998</c:v>
                </c:pt>
                <c:pt idx="1148">
                  <c:v>344.863</c:v>
                </c:pt>
                <c:pt idx="1149">
                  <c:v>344.8116</c:v>
                </c:pt>
                <c:pt idx="1150">
                  <c:v>344.7602</c:v>
                </c:pt>
                <c:pt idx="1151">
                  <c:v>344.70890000000003</c:v>
                </c:pt>
                <c:pt idx="1152">
                  <c:v>344.65769999999998</c:v>
                </c:pt>
                <c:pt idx="1153">
                  <c:v>344.60649999999998</c:v>
                </c:pt>
                <c:pt idx="1154">
                  <c:v>344.55540000000002</c:v>
                </c:pt>
                <c:pt idx="1155">
                  <c:v>344.50439999999998</c:v>
                </c:pt>
                <c:pt idx="1156">
                  <c:v>344.45339999999999</c:v>
                </c:pt>
                <c:pt idx="1157">
                  <c:v>344.40249999999997</c:v>
                </c:pt>
                <c:pt idx="1158">
                  <c:v>344.35169999999999</c:v>
                </c:pt>
                <c:pt idx="1159">
                  <c:v>344.30090000000001</c:v>
                </c:pt>
                <c:pt idx="1160">
                  <c:v>344.25020000000001</c:v>
                </c:pt>
                <c:pt idx="1161">
                  <c:v>344.19959999999998</c:v>
                </c:pt>
                <c:pt idx="1162">
                  <c:v>344.149</c:v>
                </c:pt>
                <c:pt idx="1163">
                  <c:v>344.0985</c:v>
                </c:pt>
                <c:pt idx="1164">
                  <c:v>344.048</c:v>
                </c:pt>
                <c:pt idx="1165">
                  <c:v>343.99770000000001</c:v>
                </c:pt>
                <c:pt idx="1166">
                  <c:v>343.94740000000002</c:v>
                </c:pt>
                <c:pt idx="1167">
                  <c:v>343.89710000000002</c:v>
                </c:pt>
                <c:pt idx="1168">
                  <c:v>343.84690000000001</c:v>
                </c:pt>
                <c:pt idx="1169">
                  <c:v>343.79680000000002</c:v>
                </c:pt>
                <c:pt idx="1170">
                  <c:v>343.74669999999998</c:v>
                </c:pt>
                <c:pt idx="1171">
                  <c:v>343.6968</c:v>
                </c:pt>
                <c:pt idx="1172">
                  <c:v>343.64679999999998</c:v>
                </c:pt>
                <c:pt idx="1173">
                  <c:v>343.59699999999998</c:v>
                </c:pt>
                <c:pt idx="1174">
                  <c:v>343.54719999999998</c:v>
                </c:pt>
                <c:pt idx="1175">
                  <c:v>343.49740000000003</c:v>
                </c:pt>
                <c:pt idx="1176">
                  <c:v>343.44779999999997</c:v>
                </c:pt>
                <c:pt idx="1177">
                  <c:v>343.39819999999997</c:v>
                </c:pt>
                <c:pt idx="1178">
                  <c:v>343.34859999999998</c:v>
                </c:pt>
                <c:pt idx="1179">
                  <c:v>343.29910000000001</c:v>
                </c:pt>
                <c:pt idx="1180">
                  <c:v>343.24970000000002</c:v>
                </c:pt>
                <c:pt idx="1181">
                  <c:v>343.2004</c:v>
                </c:pt>
                <c:pt idx="1182">
                  <c:v>343.15109999999999</c:v>
                </c:pt>
                <c:pt idx="1183">
                  <c:v>343.1019</c:v>
                </c:pt>
                <c:pt idx="1184">
                  <c:v>343.05270000000002</c:v>
                </c:pt>
                <c:pt idx="1185">
                  <c:v>343.00360000000001</c:v>
                </c:pt>
                <c:pt idx="1186">
                  <c:v>342.95460000000003</c:v>
                </c:pt>
                <c:pt idx="1187">
                  <c:v>342.90559999999999</c:v>
                </c:pt>
                <c:pt idx="1188">
                  <c:v>342.85669999999999</c:v>
                </c:pt>
                <c:pt idx="1189">
                  <c:v>342.80790000000002</c:v>
                </c:pt>
                <c:pt idx="1190">
                  <c:v>342.75909999999999</c:v>
                </c:pt>
                <c:pt idx="1191">
                  <c:v>342.71039999999999</c:v>
                </c:pt>
                <c:pt idx="1192">
                  <c:v>342.6617</c:v>
                </c:pt>
                <c:pt idx="1193">
                  <c:v>342.61309999999997</c:v>
                </c:pt>
                <c:pt idx="1194">
                  <c:v>342.56459999999998</c:v>
                </c:pt>
                <c:pt idx="1195">
                  <c:v>342.51609999999999</c:v>
                </c:pt>
                <c:pt idx="1196">
                  <c:v>342.46769999999998</c:v>
                </c:pt>
                <c:pt idx="1197">
                  <c:v>342.4194</c:v>
                </c:pt>
                <c:pt idx="1198">
                  <c:v>342.37110000000001</c:v>
                </c:pt>
                <c:pt idx="1199">
                  <c:v>342.3229</c:v>
                </c:pt>
                <c:pt idx="1200">
                  <c:v>342.27480000000003</c:v>
                </c:pt>
                <c:pt idx="1201">
                  <c:v>342.22669999999999</c:v>
                </c:pt>
                <c:pt idx="1202">
                  <c:v>342.17860000000002</c:v>
                </c:pt>
                <c:pt idx="1203">
                  <c:v>342.13069999999999</c:v>
                </c:pt>
                <c:pt idx="1204">
                  <c:v>342.08280000000002</c:v>
                </c:pt>
                <c:pt idx="1205">
                  <c:v>342.03489999999999</c:v>
                </c:pt>
                <c:pt idx="1206">
                  <c:v>341.9871</c:v>
                </c:pt>
                <c:pt idx="1207">
                  <c:v>341.93939999999998</c:v>
                </c:pt>
                <c:pt idx="1208">
                  <c:v>341.89179999999999</c:v>
                </c:pt>
                <c:pt idx="1209">
                  <c:v>341.8442</c:v>
                </c:pt>
                <c:pt idx="1210">
                  <c:v>341.79660000000001</c:v>
                </c:pt>
                <c:pt idx="1211">
                  <c:v>341.74919999999997</c:v>
                </c:pt>
                <c:pt idx="1212">
                  <c:v>341.70170000000002</c:v>
                </c:pt>
                <c:pt idx="1213">
                  <c:v>341.65440000000001</c:v>
                </c:pt>
                <c:pt idx="1214">
                  <c:v>341.60700000000003</c:v>
                </c:pt>
                <c:pt idx="1215">
                  <c:v>341.5598</c:v>
                </c:pt>
                <c:pt idx="1216">
                  <c:v>341.51260000000002</c:v>
                </c:pt>
                <c:pt idx="1217">
                  <c:v>341.46550000000002</c:v>
                </c:pt>
                <c:pt idx="1218">
                  <c:v>341.41840000000002</c:v>
                </c:pt>
                <c:pt idx="1219">
                  <c:v>341.37139999999999</c:v>
                </c:pt>
                <c:pt idx="1220">
                  <c:v>341.3245</c:v>
                </c:pt>
                <c:pt idx="1221">
                  <c:v>341.27760000000001</c:v>
                </c:pt>
                <c:pt idx="1222">
                  <c:v>341.23079999999999</c:v>
                </c:pt>
                <c:pt idx="1223">
                  <c:v>341.1841</c:v>
                </c:pt>
                <c:pt idx="1224">
                  <c:v>341.13740000000001</c:v>
                </c:pt>
                <c:pt idx="1225">
                  <c:v>341.09070000000003</c:v>
                </c:pt>
                <c:pt idx="1226">
                  <c:v>341.04410000000001</c:v>
                </c:pt>
                <c:pt idx="1227">
                  <c:v>340.99759999999998</c:v>
                </c:pt>
                <c:pt idx="1228">
                  <c:v>340.95119999999997</c:v>
                </c:pt>
                <c:pt idx="1229">
                  <c:v>340.90480000000002</c:v>
                </c:pt>
                <c:pt idx="1230">
                  <c:v>340.85840000000002</c:v>
                </c:pt>
                <c:pt idx="1231">
                  <c:v>340.81220000000002</c:v>
                </c:pt>
                <c:pt idx="1232">
                  <c:v>340.76600000000002</c:v>
                </c:pt>
                <c:pt idx="1233">
                  <c:v>340.71980000000002</c:v>
                </c:pt>
                <c:pt idx="1234">
                  <c:v>340.6737</c:v>
                </c:pt>
                <c:pt idx="1235">
                  <c:v>340.6277</c:v>
                </c:pt>
                <c:pt idx="1236">
                  <c:v>340.58170000000001</c:v>
                </c:pt>
                <c:pt idx="1237">
                  <c:v>340.53579999999999</c:v>
                </c:pt>
                <c:pt idx="1238">
                  <c:v>340.48989999999998</c:v>
                </c:pt>
                <c:pt idx="1239">
                  <c:v>340.44409999999999</c:v>
                </c:pt>
                <c:pt idx="1240">
                  <c:v>340.39839999999998</c:v>
                </c:pt>
                <c:pt idx="1241">
                  <c:v>340.35270000000003</c:v>
                </c:pt>
                <c:pt idx="1242">
                  <c:v>340.30709999999999</c:v>
                </c:pt>
                <c:pt idx="1243">
                  <c:v>340.26150000000001</c:v>
                </c:pt>
                <c:pt idx="1244">
                  <c:v>340.21600000000001</c:v>
                </c:pt>
                <c:pt idx="1245">
                  <c:v>340.1705</c:v>
                </c:pt>
                <c:pt idx="1246">
                  <c:v>340.12509999999997</c:v>
                </c:pt>
                <c:pt idx="1247">
                  <c:v>340.07979999999998</c:v>
                </c:pt>
                <c:pt idx="1248">
                  <c:v>340.03449999999998</c:v>
                </c:pt>
                <c:pt idx="1249">
                  <c:v>339.98930000000001</c:v>
                </c:pt>
                <c:pt idx="1250">
                  <c:v>339.94420000000002</c:v>
                </c:pt>
                <c:pt idx="1251">
                  <c:v>339.89909999999998</c:v>
                </c:pt>
                <c:pt idx="1252">
                  <c:v>339.85399999999998</c:v>
                </c:pt>
                <c:pt idx="1253">
                  <c:v>339.80900000000003</c:v>
                </c:pt>
                <c:pt idx="1254">
                  <c:v>339.76409999999998</c:v>
                </c:pt>
                <c:pt idx="1255">
                  <c:v>339.71929999999998</c:v>
                </c:pt>
                <c:pt idx="1256">
                  <c:v>339.67439999999999</c:v>
                </c:pt>
                <c:pt idx="1257">
                  <c:v>339.62970000000001</c:v>
                </c:pt>
                <c:pt idx="1258">
                  <c:v>339.58499999999998</c:v>
                </c:pt>
                <c:pt idx="1259">
                  <c:v>339.54039999999998</c:v>
                </c:pt>
                <c:pt idx="1260">
                  <c:v>339.49579999999997</c:v>
                </c:pt>
                <c:pt idx="1261">
                  <c:v>339.4513</c:v>
                </c:pt>
                <c:pt idx="1262">
                  <c:v>339.40679999999998</c:v>
                </c:pt>
                <c:pt idx="1263">
                  <c:v>339.36239999999998</c:v>
                </c:pt>
                <c:pt idx="1264">
                  <c:v>339.31810000000002</c:v>
                </c:pt>
                <c:pt idx="1265">
                  <c:v>339.27379999999999</c:v>
                </c:pt>
                <c:pt idx="1266">
                  <c:v>339.22949999999997</c:v>
                </c:pt>
                <c:pt idx="1267">
                  <c:v>339.18529999999998</c:v>
                </c:pt>
                <c:pt idx="1268">
                  <c:v>339.14120000000003</c:v>
                </c:pt>
                <c:pt idx="1269">
                  <c:v>339.09719999999999</c:v>
                </c:pt>
                <c:pt idx="1270">
                  <c:v>339.0532</c:v>
                </c:pt>
                <c:pt idx="1271">
                  <c:v>339.00920000000002</c:v>
                </c:pt>
                <c:pt idx="1272">
                  <c:v>338.96530000000001</c:v>
                </c:pt>
                <c:pt idx="1273">
                  <c:v>338.92149999999998</c:v>
                </c:pt>
                <c:pt idx="1274">
                  <c:v>338.8777</c:v>
                </c:pt>
                <c:pt idx="1275">
                  <c:v>338.834</c:v>
                </c:pt>
                <c:pt idx="1276">
                  <c:v>338.7903</c:v>
                </c:pt>
                <c:pt idx="1277">
                  <c:v>338.74669999999998</c:v>
                </c:pt>
                <c:pt idx="1278">
                  <c:v>338.70310000000001</c:v>
                </c:pt>
                <c:pt idx="1279">
                  <c:v>338.65960000000001</c:v>
                </c:pt>
                <c:pt idx="1280">
                  <c:v>338.61619999999999</c:v>
                </c:pt>
                <c:pt idx="1281">
                  <c:v>338.57279999999997</c:v>
                </c:pt>
                <c:pt idx="1282">
                  <c:v>338.52949999999998</c:v>
                </c:pt>
                <c:pt idx="1283">
                  <c:v>338.4862</c:v>
                </c:pt>
                <c:pt idx="1284">
                  <c:v>338.44299999999998</c:v>
                </c:pt>
                <c:pt idx="1285">
                  <c:v>338.39980000000003</c:v>
                </c:pt>
                <c:pt idx="1286">
                  <c:v>338.35669999999999</c:v>
                </c:pt>
                <c:pt idx="1287">
                  <c:v>338.31360000000001</c:v>
                </c:pt>
                <c:pt idx="1288">
                  <c:v>338.2706</c:v>
                </c:pt>
                <c:pt idx="1289">
                  <c:v>338.22770000000003</c:v>
                </c:pt>
                <c:pt idx="1290">
                  <c:v>338.1848</c:v>
                </c:pt>
                <c:pt idx="1291">
                  <c:v>338.142</c:v>
                </c:pt>
                <c:pt idx="1292">
                  <c:v>338.0992</c:v>
                </c:pt>
                <c:pt idx="1293">
                  <c:v>338.05650000000003</c:v>
                </c:pt>
                <c:pt idx="1294">
                  <c:v>338.0138</c:v>
                </c:pt>
                <c:pt idx="1295">
                  <c:v>337.97120000000001</c:v>
                </c:pt>
                <c:pt idx="1296">
                  <c:v>337.92860000000002</c:v>
                </c:pt>
                <c:pt idx="1297">
                  <c:v>337.8861</c:v>
                </c:pt>
                <c:pt idx="1298">
                  <c:v>337.84370000000001</c:v>
                </c:pt>
                <c:pt idx="1299">
                  <c:v>337.80130000000003</c:v>
                </c:pt>
                <c:pt idx="1300">
                  <c:v>337.75900000000001</c:v>
                </c:pt>
                <c:pt idx="1301">
                  <c:v>337.7167</c:v>
                </c:pt>
                <c:pt idx="1302">
                  <c:v>337.67439999999999</c:v>
                </c:pt>
                <c:pt idx="1303">
                  <c:v>337.63229999999999</c:v>
                </c:pt>
                <c:pt idx="1304">
                  <c:v>337.59010000000001</c:v>
                </c:pt>
                <c:pt idx="1305">
                  <c:v>337.54809999999998</c:v>
                </c:pt>
                <c:pt idx="1306">
                  <c:v>337.5061</c:v>
                </c:pt>
                <c:pt idx="1307">
                  <c:v>337.46409999999997</c:v>
                </c:pt>
                <c:pt idx="1308">
                  <c:v>337.42219999999998</c:v>
                </c:pt>
                <c:pt idx="1309">
                  <c:v>337.38029999999998</c:v>
                </c:pt>
                <c:pt idx="1310">
                  <c:v>337.33850000000001</c:v>
                </c:pt>
                <c:pt idx="1311">
                  <c:v>337.29680000000002</c:v>
                </c:pt>
                <c:pt idx="1312">
                  <c:v>337.25510000000003</c:v>
                </c:pt>
                <c:pt idx="1313">
                  <c:v>337.21350000000001</c:v>
                </c:pt>
                <c:pt idx="1314">
                  <c:v>337.17189999999999</c:v>
                </c:pt>
                <c:pt idx="1315">
                  <c:v>337.13040000000001</c:v>
                </c:pt>
                <c:pt idx="1316">
                  <c:v>337.08890000000002</c:v>
                </c:pt>
                <c:pt idx="1317">
                  <c:v>337.04750000000001</c:v>
                </c:pt>
                <c:pt idx="1318">
                  <c:v>337.0061</c:v>
                </c:pt>
                <c:pt idx="1319">
                  <c:v>336.96480000000003</c:v>
                </c:pt>
                <c:pt idx="1320">
                  <c:v>336.92349999999999</c:v>
                </c:pt>
                <c:pt idx="1321">
                  <c:v>336.88229999999999</c:v>
                </c:pt>
                <c:pt idx="1322">
                  <c:v>336.84109999999998</c:v>
                </c:pt>
                <c:pt idx="1323">
                  <c:v>336.8</c:v>
                </c:pt>
                <c:pt idx="1324">
                  <c:v>336.75900000000001</c:v>
                </c:pt>
                <c:pt idx="1325">
                  <c:v>336.71800000000002</c:v>
                </c:pt>
                <c:pt idx="1326">
                  <c:v>336.67700000000002</c:v>
                </c:pt>
                <c:pt idx="1327">
                  <c:v>336.6361</c:v>
                </c:pt>
                <c:pt idx="1328">
                  <c:v>336.59530000000001</c:v>
                </c:pt>
                <c:pt idx="1329">
                  <c:v>336.55450000000002</c:v>
                </c:pt>
                <c:pt idx="1330">
                  <c:v>336.5138</c:v>
                </c:pt>
                <c:pt idx="1331">
                  <c:v>336.47309999999999</c:v>
                </c:pt>
                <c:pt idx="1332">
                  <c:v>336.4325</c:v>
                </c:pt>
                <c:pt idx="1333">
                  <c:v>336.39190000000002</c:v>
                </c:pt>
                <c:pt idx="1334">
                  <c:v>336.35140000000001</c:v>
                </c:pt>
                <c:pt idx="1335">
                  <c:v>336.3109</c:v>
                </c:pt>
                <c:pt idx="1336">
                  <c:v>336.27050000000003</c:v>
                </c:pt>
                <c:pt idx="1337">
                  <c:v>336.23009999999999</c:v>
                </c:pt>
                <c:pt idx="1338">
                  <c:v>336.18979999999999</c:v>
                </c:pt>
                <c:pt idx="1339">
                  <c:v>336.14949999999999</c:v>
                </c:pt>
                <c:pt idx="1340">
                  <c:v>336.10930000000002</c:v>
                </c:pt>
                <c:pt idx="1341">
                  <c:v>336.06909999999999</c:v>
                </c:pt>
                <c:pt idx="1342">
                  <c:v>336.029</c:v>
                </c:pt>
                <c:pt idx="1343">
                  <c:v>335.9889</c:v>
                </c:pt>
                <c:pt idx="1344">
                  <c:v>335.94889999999998</c:v>
                </c:pt>
                <c:pt idx="1345">
                  <c:v>335.90899999999999</c:v>
                </c:pt>
                <c:pt idx="1346">
                  <c:v>335.8691</c:v>
                </c:pt>
                <c:pt idx="1347">
                  <c:v>335.82920000000001</c:v>
                </c:pt>
                <c:pt idx="1348">
                  <c:v>335.7894</c:v>
                </c:pt>
                <c:pt idx="1349">
                  <c:v>335.74959999999999</c:v>
                </c:pt>
                <c:pt idx="1350">
                  <c:v>335.7099</c:v>
                </c:pt>
                <c:pt idx="1351">
                  <c:v>335.6703</c:v>
                </c:pt>
                <c:pt idx="1352">
                  <c:v>335.63069999999999</c:v>
                </c:pt>
                <c:pt idx="1353">
                  <c:v>335.59109999999998</c:v>
                </c:pt>
                <c:pt idx="1354">
                  <c:v>335.55160000000001</c:v>
                </c:pt>
                <c:pt idx="1355">
                  <c:v>335.51220000000001</c:v>
                </c:pt>
                <c:pt idx="1356">
                  <c:v>335.47280000000001</c:v>
                </c:pt>
                <c:pt idx="1357">
                  <c:v>335.43340000000001</c:v>
                </c:pt>
                <c:pt idx="1358">
                  <c:v>335.39409999999998</c:v>
                </c:pt>
                <c:pt idx="1359">
                  <c:v>335.35489999999999</c:v>
                </c:pt>
                <c:pt idx="1360">
                  <c:v>335.31569999999999</c:v>
                </c:pt>
                <c:pt idx="1361">
                  <c:v>335.27659999999997</c:v>
                </c:pt>
                <c:pt idx="1362">
                  <c:v>335.23750000000001</c:v>
                </c:pt>
                <c:pt idx="1363">
                  <c:v>335.19839999999999</c:v>
                </c:pt>
                <c:pt idx="1364">
                  <c:v>335.15940000000001</c:v>
                </c:pt>
                <c:pt idx="1365">
                  <c:v>335.12049999999999</c:v>
                </c:pt>
                <c:pt idx="1366">
                  <c:v>335.08159999999998</c:v>
                </c:pt>
                <c:pt idx="1367">
                  <c:v>335.04270000000002</c:v>
                </c:pt>
                <c:pt idx="1368">
                  <c:v>335.00389999999999</c:v>
                </c:pt>
                <c:pt idx="1369">
                  <c:v>334.96519999999998</c:v>
                </c:pt>
                <c:pt idx="1370">
                  <c:v>334.92649999999998</c:v>
                </c:pt>
                <c:pt idx="1371">
                  <c:v>334.88780000000003</c:v>
                </c:pt>
                <c:pt idx="1372">
                  <c:v>334.8492</c:v>
                </c:pt>
                <c:pt idx="1373">
                  <c:v>334.8107</c:v>
                </c:pt>
                <c:pt idx="1374">
                  <c:v>334.7722</c:v>
                </c:pt>
                <c:pt idx="1375">
                  <c:v>334.7337</c:v>
                </c:pt>
                <c:pt idx="1376">
                  <c:v>334.69529999999997</c:v>
                </c:pt>
                <c:pt idx="1377">
                  <c:v>334.65699999999998</c:v>
                </c:pt>
                <c:pt idx="1378">
                  <c:v>334.61869999999999</c:v>
                </c:pt>
                <c:pt idx="1379">
                  <c:v>334.5804</c:v>
                </c:pt>
                <c:pt idx="1380">
                  <c:v>334.54219999999998</c:v>
                </c:pt>
                <c:pt idx="1381">
                  <c:v>334.50409999999999</c:v>
                </c:pt>
                <c:pt idx="1382">
                  <c:v>334.46600000000001</c:v>
                </c:pt>
                <c:pt idx="1383">
                  <c:v>334.42790000000002</c:v>
                </c:pt>
                <c:pt idx="1384">
                  <c:v>334.38990000000001</c:v>
                </c:pt>
                <c:pt idx="1385">
                  <c:v>334.3519</c:v>
                </c:pt>
                <c:pt idx="1386">
                  <c:v>334.31400000000002</c:v>
                </c:pt>
                <c:pt idx="1387">
                  <c:v>334.27620000000002</c:v>
                </c:pt>
                <c:pt idx="1388">
                  <c:v>334.23829999999998</c:v>
                </c:pt>
                <c:pt idx="1389">
                  <c:v>334.20060000000001</c:v>
                </c:pt>
                <c:pt idx="1390">
                  <c:v>334.16289999999998</c:v>
                </c:pt>
                <c:pt idx="1391">
                  <c:v>334.12520000000001</c:v>
                </c:pt>
                <c:pt idx="1392">
                  <c:v>334.08760000000001</c:v>
                </c:pt>
                <c:pt idx="1393">
                  <c:v>334.05</c:v>
                </c:pt>
                <c:pt idx="1394">
                  <c:v>334.01249999999999</c:v>
                </c:pt>
                <c:pt idx="1395">
                  <c:v>333.97500000000002</c:v>
                </c:pt>
                <c:pt idx="1396">
                  <c:v>333.93759999999997</c:v>
                </c:pt>
                <c:pt idx="1397">
                  <c:v>333.90019999999998</c:v>
                </c:pt>
                <c:pt idx="1398">
                  <c:v>333.86279999999999</c:v>
                </c:pt>
                <c:pt idx="1399">
                  <c:v>333.82549999999998</c:v>
                </c:pt>
                <c:pt idx="1400">
                  <c:v>333.78829999999999</c:v>
                </c:pt>
                <c:pt idx="1401">
                  <c:v>333.75110000000001</c:v>
                </c:pt>
                <c:pt idx="1402">
                  <c:v>333.714</c:v>
                </c:pt>
                <c:pt idx="1403">
                  <c:v>333.67689999999999</c:v>
                </c:pt>
                <c:pt idx="1404">
                  <c:v>333.63979999999998</c:v>
                </c:pt>
                <c:pt idx="1405">
                  <c:v>333.6028</c:v>
                </c:pt>
                <c:pt idx="1406">
                  <c:v>333.5659</c:v>
                </c:pt>
                <c:pt idx="1407">
                  <c:v>333.529</c:v>
                </c:pt>
                <c:pt idx="1408">
                  <c:v>333.49209999999999</c:v>
                </c:pt>
                <c:pt idx="1409">
                  <c:v>333.45530000000002</c:v>
                </c:pt>
                <c:pt idx="1410">
                  <c:v>333.41849999999999</c:v>
                </c:pt>
                <c:pt idx="1411">
                  <c:v>333.3818</c:v>
                </c:pt>
                <c:pt idx="1412">
                  <c:v>333.3451</c:v>
                </c:pt>
                <c:pt idx="1413">
                  <c:v>333.30849999999998</c:v>
                </c:pt>
                <c:pt idx="1414">
                  <c:v>333.27190000000002</c:v>
                </c:pt>
                <c:pt idx="1415">
                  <c:v>333.23540000000003</c:v>
                </c:pt>
                <c:pt idx="1416">
                  <c:v>333.19889999999998</c:v>
                </c:pt>
                <c:pt idx="1417">
                  <c:v>333.16250000000002</c:v>
                </c:pt>
                <c:pt idx="1418">
                  <c:v>333.12610000000001</c:v>
                </c:pt>
                <c:pt idx="1419">
                  <c:v>333.08969999999999</c:v>
                </c:pt>
                <c:pt idx="1420">
                  <c:v>333.05340000000001</c:v>
                </c:pt>
                <c:pt idx="1421">
                  <c:v>333.0172</c:v>
                </c:pt>
                <c:pt idx="1422">
                  <c:v>332.98099999999999</c:v>
                </c:pt>
                <c:pt idx="1423">
                  <c:v>332.94479999999999</c:v>
                </c:pt>
                <c:pt idx="1424">
                  <c:v>332.90870000000001</c:v>
                </c:pt>
                <c:pt idx="1425">
                  <c:v>332.87270000000001</c:v>
                </c:pt>
                <c:pt idx="1426">
                  <c:v>332.83659999999998</c:v>
                </c:pt>
                <c:pt idx="1427">
                  <c:v>332.80070000000001</c:v>
                </c:pt>
                <c:pt idx="1428">
                  <c:v>332.7647</c:v>
                </c:pt>
                <c:pt idx="1429">
                  <c:v>332.72879999999998</c:v>
                </c:pt>
                <c:pt idx="1430">
                  <c:v>332.69299999999998</c:v>
                </c:pt>
                <c:pt idx="1431">
                  <c:v>332.65719999999999</c:v>
                </c:pt>
                <c:pt idx="1432">
                  <c:v>332.62150000000003</c:v>
                </c:pt>
                <c:pt idx="1433">
                  <c:v>332.58580000000001</c:v>
                </c:pt>
                <c:pt idx="1434">
                  <c:v>332.55009999999999</c:v>
                </c:pt>
                <c:pt idx="1435">
                  <c:v>332.5145</c:v>
                </c:pt>
                <c:pt idx="1436">
                  <c:v>332.47890000000001</c:v>
                </c:pt>
                <c:pt idx="1437">
                  <c:v>332.4434</c:v>
                </c:pt>
                <c:pt idx="1438">
                  <c:v>332.40789999999998</c:v>
                </c:pt>
                <c:pt idx="1439">
                  <c:v>332.3725</c:v>
                </c:pt>
                <c:pt idx="1440">
                  <c:v>332.33710000000002</c:v>
                </c:pt>
                <c:pt idx="1441">
                  <c:v>332.30180000000001</c:v>
                </c:pt>
                <c:pt idx="1442">
                  <c:v>332.26650000000001</c:v>
                </c:pt>
                <c:pt idx="1443">
                  <c:v>332.2312</c:v>
                </c:pt>
                <c:pt idx="1444">
                  <c:v>332.19600000000003</c:v>
                </c:pt>
                <c:pt idx="1445">
                  <c:v>332.16090000000003</c:v>
                </c:pt>
                <c:pt idx="1446">
                  <c:v>332.12580000000003</c:v>
                </c:pt>
                <c:pt idx="1447">
                  <c:v>332.09070000000003</c:v>
                </c:pt>
                <c:pt idx="1448">
                  <c:v>332.0557</c:v>
                </c:pt>
                <c:pt idx="1449">
                  <c:v>332.02069999999998</c:v>
                </c:pt>
                <c:pt idx="1450">
                  <c:v>331.98579999999998</c:v>
                </c:pt>
                <c:pt idx="1451">
                  <c:v>331.95089999999999</c:v>
                </c:pt>
                <c:pt idx="1452">
                  <c:v>331.916</c:v>
                </c:pt>
                <c:pt idx="1453">
                  <c:v>331.88119999999998</c:v>
                </c:pt>
                <c:pt idx="1454">
                  <c:v>331.84649999999999</c:v>
                </c:pt>
                <c:pt idx="1455">
                  <c:v>331.81180000000001</c:v>
                </c:pt>
                <c:pt idx="1456">
                  <c:v>331.77710000000002</c:v>
                </c:pt>
                <c:pt idx="1457">
                  <c:v>331.74250000000001</c:v>
                </c:pt>
                <c:pt idx="1458">
                  <c:v>331.7079</c:v>
                </c:pt>
                <c:pt idx="1459">
                  <c:v>331.67329999999998</c:v>
                </c:pt>
                <c:pt idx="1460">
                  <c:v>331.63889999999998</c:v>
                </c:pt>
                <c:pt idx="1461">
                  <c:v>331.6044</c:v>
                </c:pt>
                <c:pt idx="1462">
                  <c:v>331.57</c:v>
                </c:pt>
                <c:pt idx="1463">
                  <c:v>331.53559999999999</c:v>
                </c:pt>
                <c:pt idx="1464">
                  <c:v>331.50130000000001</c:v>
                </c:pt>
                <c:pt idx="1465">
                  <c:v>331.46699999999998</c:v>
                </c:pt>
                <c:pt idx="1466">
                  <c:v>331.43279999999999</c:v>
                </c:pt>
                <c:pt idx="1467">
                  <c:v>331.39859999999999</c:v>
                </c:pt>
                <c:pt idx="1468">
                  <c:v>331.36450000000002</c:v>
                </c:pt>
                <c:pt idx="1469">
                  <c:v>331.3304</c:v>
                </c:pt>
                <c:pt idx="1470">
                  <c:v>331.29629999999997</c:v>
                </c:pt>
                <c:pt idx="1471">
                  <c:v>331.26229999999998</c:v>
                </c:pt>
                <c:pt idx="1472">
                  <c:v>331.22829999999999</c:v>
                </c:pt>
                <c:pt idx="1473">
                  <c:v>331.19439999999997</c:v>
                </c:pt>
                <c:pt idx="1474">
                  <c:v>331.16050000000001</c:v>
                </c:pt>
                <c:pt idx="1475">
                  <c:v>331.12670000000003</c:v>
                </c:pt>
                <c:pt idx="1476">
                  <c:v>331.09289999999999</c:v>
                </c:pt>
                <c:pt idx="1477">
                  <c:v>331.0591</c:v>
                </c:pt>
                <c:pt idx="1478">
                  <c:v>331.02539999999999</c:v>
                </c:pt>
                <c:pt idx="1479">
                  <c:v>330.99180000000001</c:v>
                </c:pt>
                <c:pt idx="1480">
                  <c:v>330.9581</c:v>
                </c:pt>
                <c:pt idx="1481">
                  <c:v>330.9246</c:v>
                </c:pt>
                <c:pt idx="1482">
                  <c:v>330.89100000000002</c:v>
                </c:pt>
                <c:pt idx="1483">
                  <c:v>330.85750000000002</c:v>
                </c:pt>
                <c:pt idx="1484">
                  <c:v>330.82409999999999</c:v>
                </c:pt>
                <c:pt idx="1485">
                  <c:v>330.79070000000002</c:v>
                </c:pt>
                <c:pt idx="1486">
                  <c:v>330.75729999999999</c:v>
                </c:pt>
                <c:pt idx="1487">
                  <c:v>330.72399999999999</c:v>
                </c:pt>
                <c:pt idx="1488">
                  <c:v>330.69069999999999</c:v>
                </c:pt>
                <c:pt idx="1489">
                  <c:v>330.6574</c:v>
                </c:pt>
                <c:pt idx="1490">
                  <c:v>330.62419999999997</c:v>
                </c:pt>
                <c:pt idx="1491">
                  <c:v>330.59109999999998</c:v>
                </c:pt>
                <c:pt idx="1492">
                  <c:v>330.55790000000002</c:v>
                </c:pt>
                <c:pt idx="1493">
                  <c:v>330.5249</c:v>
                </c:pt>
                <c:pt idx="1494">
                  <c:v>330.49180000000001</c:v>
                </c:pt>
                <c:pt idx="1495">
                  <c:v>330.4588</c:v>
                </c:pt>
                <c:pt idx="1496">
                  <c:v>330.42590000000001</c:v>
                </c:pt>
                <c:pt idx="1497">
                  <c:v>330.39299999999997</c:v>
                </c:pt>
                <c:pt idx="1498">
                  <c:v>330.36009999999999</c:v>
                </c:pt>
                <c:pt idx="1499">
                  <c:v>330.32729999999998</c:v>
                </c:pt>
                <c:pt idx="1500">
                  <c:v>330.29450000000003</c:v>
                </c:pt>
                <c:pt idx="1501">
                  <c:v>330.26179999999999</c:v>
                </c:pt>
                <c:pt idx="1502">
                  <c:v>330.22910000000002</c:v>
                </c:pt>
                <c:pt idx="1503">
                  <c:v>330.19639999999998</c:v>
                </c:pt>
                <c:pt idx="1504">
                  <c:v>330.16379999999998</c:v>
                </c:pt>
                <c:pt idx="1505">
                  <c:v>330.13119999999998</c:v>
                </c:pt>
                <c:pt idx="1506">
                  <c:v>330.09870000000001</c:v>
                </c:pt>
                <c:pt idx="1507">
                  <c:v>330.06619999999998</c:v>
                </c:pt>
                <c:pt idx="1508">
                  <c:v>330.03379999999999</c:v>
                </c:pt>
                <c:pt idx="1509">
                  <c:v>330.00130000000001</c:v>
                </c:pt>
                <c:pt idx="1510">
                  <c:v>329.96899999999999</c:v>
                </c:pt>
                <c:pt idx="1511">
                  <c:v>329.9366</c:v>
                </c:pt>
                <c:pt idx="1512">
                  <c:v>329.90440000000001</c:v>
                </c:pt>
                <c:pt idx="1513">
                  <c:v>329.87209999999999</c:v>
                </c:pt>
                <c:pt idx="1514">
                  <c:v>329.8399</c:v>
                </c:pt>
                <c:pt idx="1515">
                  <c:v>329.80770000000001</c:v>
                </c:pt>
                <c:pt idx="1516">
                  <c:v>329.7756</c:v>
                </c:pt>
                <c:pt idx="1517">
                  <c:v>329.74349999999998</c:v>
                </c:pt>
                <c:pt idx="1518">
                  <c:v>329.7115</c:v>
                </c:pt>
                <c:pt idx="1519">
                  <c:v>329.67950000000002</c:v>
                </c:pt>
                <c:pt idx="1520">
                  <c:v>329.64749999999998</c:v>
                </c:pt>
                <c:pt idx="1521">
                  <c:v>329.61559999999997</c:v>
                </c:pt>
                <c:pt idx="1522">
                  <c:v>329.58370000000002</c:v>
                </c:pt>
                <c:pt idx="1523">
                  <c:v>329.55189999999999</c:v>
                </c:pt>
                <c:pt idx="1524">
                  <c:v>329.52010000000001</c:v>
                </c:pt>
                <c:pt idx="1525">
                  <c:v>329.48829999999998</c:v>
                </c:pt>
                <c:pt idx="1526">
                  <c:v>329.45659999999998</c:v>
                </c:pt>
                <c:pt idx="1527">
                  <c:v>329.42489999999998</c:v>
                </c:pt>
                <c:pt idx="1528">
                  <c:v>329.39330000000001</c:v>
                </c:pt>
                <c:pt idx="1529">
                  <c:v>329.36169999999998</c:v>
                </c:pt>
                <c:pt idx="1530">
                  <c:v>329.33010000000002</c:v>
                </c:pt>
                <c:pt idx="1531">
                  <c:v>329.29860000000002</c:v>
                </c:pt>
                <c:pt idx="1532">
                  <c:v>329.26710000000003</c:v>
                </c:pt>
                <c:pt idx="1533">
                  <c:v>329.23570000000001</c:v>
                </c:pt>
                <c:pt idx="1534">
                  <c:v>329.20429999999999</c:v>
                </c:pt>
                <c:pt idx="1535">
                  <c:v>329.17290000000003</c:v>
                </c:pt>
                <c:pt idx="1536">
                  <c:v>329.14159999999998</c:v>
                </c:pt>
                <c:pt idx="1537">
                  <c:v>329.1103</c:v>
                </c:pt>
                <c:pt idx="1538">
                  <c:v>329.07909999999998</c:v>
                </c:pt>
                <c:pt idx="1539">
                  <c:v>329.04790000000003</c:v>
                </c:pt>
                <c:pt idx="1540">
                  <c:v>329.01670000000001</c:v>
                </c:pt>
                <c:pt idx="1541">
                  <c:v>328.98559999999998</c:v>
                </c:pt>
                <c:pt idx="1542">
                  <c:v>328.9545</c:v>
                </c:pt>
                <c:pt idx="1543">
                  <c:v>328.92349999999999</c:v>
                </c:pt>
                <c:pt idx="1544">
                  <c:v>328.89249999999998</c:v>
                </c:pt>
                <c:pt idx="1545">
                  <c:v>328.86149999999998</c:v>
                </c:pt>
                <c:pt idx="1546">
                  <c:v>328.8306</c:v>
                </c:pt>
                <c:pt idx="1547">
                  <c:v>328.79969999999997</c:v>
                </c:pt>
                <c:pt idx="1548">
                  <c:v>328.7688</c:v>
                </c:pt>
                <c:pt idx="1549">
                  <c:v>328.738</c:v>
                </c:pt>
                <c:pt idx="1550">
                  <c:v>328.7072</c:v>
                </c:pt>
                <c:pt idx="1551">
                  <c:v>328.67649999999998</c:v>
                </c:pt>
                <c:pt idx="1552">
                  <c:v>328.64580000000001</c:v>
                </c:pt>
                <c:pt idx="1553">
                  <c:v>328.61520000000002</c:v>
                </c:pt>
                <c:pt idx="1554">
                  <c:v>328.58460000000002</c:v>
                </c:pt>
                <c:pt idx="1555">
                  <c:v>328.55399999999997</c:v>
                </c:pt>
                <c:pt idx="1556">
                  <c:v>328.52339999999998</c:v>
                </c:pt>
                <c:pt idx="1557">
                  <c:v>328.49290000000002</c:v>
                </c:pt>
                <c:pt idx="1558">
                  <c:v>328.46249999999998</c:v>
                </c:pt>
                <c:pt idx="1559">
                  <c:v>328.43200000000002</c:v>
                </c:pt>
                <c:pt idx="1560">
                  <c:v>328.40170000000001</c:v>
                </c:pt>
                <c:pt idx="1561">
                  <c:v>328.37130000000002</c:v>
                </c:pt>
                <c:pt idx="1562">
                  <c:v>328.34100000000001</c:v>
                </c:pt>
                <c:pt idx="1563">
                  <c:v>328.3107</c:v>
                </c:pt>
                <c:pt idx="1564">
                  <c:v>328.28050000000002</c:v>
                </c:pt>
                <c:pt idx="1565">
                  <c:v>328.25029999999998</c:v>
                </c:pt>
                <c:pt idx="1566">
                  <c:v>328.22019999999998</c:v>
                </c:pt>
                <c:pt idx="1567">
                  <c:v>328.19</c:v>
                </c:pt>
                <c:pt idx="1568">
                  <c:v>328.16</c:v>
                </c:pt>
                <c:pt idx="1569">
                  <c:v>328.12990000000002</c:v>
                </c:pt>
                <c:pt idx="1570">
                  <c:v>328.09989999999999</c:v>
                </c:pt>
                <c:pt idx="1571">
                  <c:v>328.06990000000002</c:v>
                </c:pt>
                <c:pt idx="1572">
                  <c:v>328.04</c:v>
                </c:pt>
                <c:pt idx="1573">
                  <c:v>328.01010000000002</c:v>
                </c:pt>
                <c:pt idx="1574">
                  <c:v>327.9803</c:v>
                </c:pt>
                <c:pt idx="1575">
                  <c:v>327.9504</c:v>
                </c:pt>
                <c:pt idx="1576">
                  <c:v>327.92070000000001</c:v>
                </c:pt>
                <c:pt idx="1577">
                  <c:v>327.89089999999999</c:v>
                </c:pt>
                <c:pt idx="1578">
                  <c:v>327.8612</c:v>
                </c:pt>
                <c:pt idx="1579">
                  <c:v>327.83159999999998</c:v>
                </c:pt>
                <c:pt idx="1580">
                  <c:v>327.80189999999999</c:v>
                </c:pt>
                <c:pt idx="1581">
                  <c:v>327.77229999999997</c:v>
                </c:pt>
                <c:pt idx="1582">
                  <c:v>327.74279999999999</c:v>
                </c:pt>
                <c:pt idx="1583">
                  <c:v>327.7133</c:v>
                </c:pt>
                <c:pt idx="1584">
                  <c:v>327.68380000000002</c:v>
                </c:pt>
                <c:pt idx="1585">
                  <c:v>327.65429999999998</c:v>
                </c:pt>
                <c:pt idx="1586">
                  <c:v>327.62490000000003</c:v>
                </c:pt>
                <c:pt idx="1587">
                  <c:v>327.59559999999999</c:v>
                </c:pt>
                <c:pt idx="1588">
                  <c:v>327.56619999999998</c:v>
                </c:pt>
                <c:pt idx="1589">
                  <c:v>327.5369</c:v>
                </c:pt>
                <c:pt idx="1590">
                  <c:v>327.5077</c:v>
                </c:pt>
                <c:pt idx="1591">
                  <c:v>327.4785</c:v>
                </c:pt>
                <c:pt idx="1592">
                  <c:v>327.44929999999999</c:v>
                </c:pt>
                <c:pt idx="1593">
                  <c:v>327.42009999999999</c:v>
                </c:pt>
                <c:pt idx="1594">
                  <c:v>327.39100000000002</c:v>
                </c:pt>
                <c:pt idx="1595">
                  <c:v>327.36189999999999</c:v>
                </c:pt>
                <c:pt idx="1596">
                  <c:v>327.3329</c:v>
                </c:pt>
                <c:pt idx="1597">
                  <c:v>327.3039</c:v>
                </c:pt>
                <c:pt idx="1598">
                  <c:v>327.2749</c:v>
                </c:pt>
                <c:pt idx="1599">
                  <c:v>327.24599999999998</c:v>
                </c:pt>
                <c:pt idx="1600">
                  <c:v>327.21710000000002</c:v>
                </c:pt>
                <c:pt idx="1601">
                  <c:v>327.18830000000003</c:v>
                </c:pt>
                <c:pt idx="1602">
                  <c:v>327.15940000000001</c:v>
                </c:pt>
                <c:pt idx="1603">
                  <c:v>327.13060000000002</c:v>
                </c:pt>
                <c:pt idx="1604">
                  <c:v>327.1019</c:v>
                </c:pt>
                <c:pt idx="1605">
                  <c:v>327.07319999999999</c:v>
                </c:pt>
                <c:pt idx="1606">
                  <c:v>327.04450000000003</c:v>
                </c:pt>
                <c:pt idx="1607">
                  <c:v>327.01589999999999</c:v>
                </c:pt>
                <c:pt idx="1608">
                  <c:v>326.9873</c:v>
                </c:pt>
                <c:pt idx="1609">
                  <c:v>326.95870000000002</c:v>
                </c:pt>
                <c:pt idx="1610">
                  <c:v>326.93020000000001</c:v>
                </c:pt>
                <c:pt idx="1611">
                  <c:v>326.90170000000001</c:v>
                </c:pt>
                <c:pt idx="1612">
                  <c:v>326.8732</c:v>
                </c:pt>
                <c:pt idx="1613">
                  <c:v>326.84480000000002</c:v>
                </c:pt>
                <c:pt idx="1614">
                  <c:v>326.81639999999999</c:v>
                </c:pt>
                <c:pt idx="1615">
                  <c:v>326.78800000000001</c:v>
                </c:pt>
                <c:pt idx="1616">
                  <c:v>326.75970000000001</c:v>
                </c:pt>
                <c:pt idx="1617">
                  <c:v>326.73140000000001</c:v>
                </c:pt>
                <c:pt idx="1618">
                  <c:v>326.70319999999998</c:v>
                </c:pt>
                <c:pt idx="1619">
                  <c:v>326.67500000000001</c:v>
                </c:pt>
                <c:pt idx="1620">
                  <c:v>326.64679999999998</c:v>
                </c:pt>
                <c:pt idx="1621">
                  <c:v>326.61869999999999</c:v>
                </c:pt>
                <c:pt idx="1622">
                  <c:v>326.59050000000002</c:v>
                </c:pt>
                <c:pt idx="1623">
                  <c:v>326.5625</c:v>
                </c:pt>
                <c:pt idx="1624">
                  <c:v>326.53440000000001</c:v>
                </c:pt>
                <c:pt idx="1625">
                  <c:v>326.50639999999999</c:v>
                </c:pt>
                <c:pt idx="1626">
                  <c:v>326.4785</c:v>
                </c:pt>
                <c:pt idx="1627">
                  <c:v>326.45049999999998</c:v>
                </c:pt>
                <c:pt idx="1628">
                  <c:v>326.42259999999999</c:v>
                </c:pt>
                <c:pt idx="1629">
                  <c:v>326.39479999999998</c:v>
                </c:pt>
                <c:pt idx="1630">
                  <c:v>326.36700000000002</c:v>
                </c:pt>
                <c:pt idx="1631">
                  <c:v>326.33920000000001</c:v>
                </c:pt>
                <c:pt idx="1632">
                  <c:v>326.31139999999999</c:v>
                </c:pt>
                <c:pt idx="1633">
                  <c:v>326.28370000000001</c:v>
                </c:pt>
                <c:pt idx="1634">
                  <c:v>326.25599999999997</c:v>
                </c:pt>
                <c:pt idx="1635">
                  <c:v>326.22829999999999</c:v>
                </c:pt>
                <c:pt idx="1636">
                  <c:v>326.20069999999998</c:v>
                </c:pt>
                <c:pt idx="1637">
                  <c:v>326.17309999999998</c:v>
                </c:pt>
                <c:pt idx="1638">
                  <c:v>326.1456</c:v>
                </c:pt>
                <c:pt idx="1639">
                  <c:v>326.11810000000003</c:v>
                </c:pt>
                <c:pt idx="1640">
                  <c:v>326.09059999999999</c:v>
                </c:pt>
                <c:pt idx="1641">
                  <c:v>326.06319999999999</c:v>
                </c:pt>
                <c:pt idx="1642">
                  <c:v>326.03570000000002</c:v>
                </c:pt>
                <c:pt idx="1643">
                  <c:v>326.00839999999999</c:v>
                </c:pt>
                <c:pt idx="1644">
                  <c:v>325.98099999999999</c:v>
                </c:pt>
                <c:pt idx="1645">
                  <c:v>325.95370000000003</c:v>
                </c:pt>
                <c:pt idx="1646">
                  <c:v>325.9264</c:v>
                </c:pt>
                <c:pt idx="1647">
                  <c:v>325.89920000000001</c:v>
                </c:pt>
                <c:pt idx="1648">
                  <c:v>325.87200000000001</c:v>
                </c:pt>
                <c:pt idx="1649">
                  <c:v>325.84480000000002</c:v>
                </c:pt>
                <c:pt idx="1650">
                  <c:v>325.8177</c:v>
                </c:pt>
                <c:pt idx="1651">
                  <c:v>325.79059999999998</c:v>
                </c:pt>
                <c:pt idx="1652">
                  <c:v>325.76350000000002</c:v>
                </c:pt>
                <c:pt idx="1653">
                  <c:v>325.73649999999998</c:v>
                </c:pt>
                <c:pt idx="1654">
                  <c:v>325.70949999999999</c:v>
                </c:pt>
                <c:pt idx="1655">
                  <c:v>325.6825</c:v>
                </c:pt>
                <c:pt idx="1656">
                  <c:v>325.65559999999999</c:v>
                </c:pt>
                <c:pt idx="1657">
                  <c:v>325.62869999999998</c:v>
                </c:pt>
                <c:pt idx="1658">
                  <c:v>325.60180000000003</c:v>
                </c:pt>
                <c:pt idx="1659">
                  <c:v>325.57499999999999</c:v>
                </c:pt>
                <c:pt idx="1660">
                  <c:v>325.54809999999998</c:v>
                </c:pt>
                <c:pt idx="1661">
                  <c:v>325.52140000000003</c:v>
                </c:pt>
                <c:pt idx="1662">
                  <c:v>325.49459999999999</c:v>
                </c:pt>
                <c:pt idx="1663">
                  <c:v>325.46789999999999</c:v>
                </c:pt>
                <c:pt idx="1664">
                  <c:v>325.44130000000001</c:v>
                </c:pt>
                <c:pt idx="1665">
                  <c:v>325.41460000000001</c:v>
                </c:pt>
                <c:pt idx="1666">
                  <c:v>325.38799999999998</c:v>
                </c:pt>
                <c:pt idx="1667">
                  <c:v>325.36149999999998</c:v>
                </c:pt>
                <c:pt idx="1668">
                  <c:v>325.3349</c:v>
                </c:pt>
                <c:pt idx="1669">
                  <c:v>325.30840000000001</c:v>
                </c:pt>
                <c:pt idx="1670">
                  <c:v>325.28199999999998</c:v>
                </c:pt>
                <c:pt idx="1671">
                  <c:v>325.25549999999998</c:v>
                </c:pt>
                <c:pt idx="1672">
                  <c:v>325.22910000000002</c:v>
                </c:pt>
                <c:pt idx="1673">
                  <c:v>325.20269999999999</c:v>
                </c:pt>
                <c:pt idx="1674">
                  <c:v>325.1764</c:v>
                </c:pt>
                <c:pt idx="1675">
                  <c:v>325.15010000000001</c:v>
                </c:pt>
                <c:pt idx="1676">
                  <c:v>325.12380000000002</c:v>
                </c:pt>
                <c:pt idx="1677">
                  <c:v>325.0976</c:v>
                </c:pt>
                <c:pt idx="1678">
                  <c:v>325.07139999999998</c:v>
                </c:pt>
                <c:pt idx="1679">
                  <c:v>325.04520000000002</c:v>
                </c:pt>
                <c:pt idx="1680">
                  <c:v>325.01909999999998</c:v>
                </c:pt>
                <c:pt idx="1681">
                  <c:v>324.99299999999999</c:v>
                </c:pt>
                <c:pt idx="1682">
                  <c:v>324.96690000000001</c:v>
                </c:pt>
                <c:pt idx="1683">
                  <c:v>324.94080000000002</c:v>
                </c:pt>
                <c:pt idx="1684">
                  <c:v>324.91480000000001</c:v>
                </c:pt>
                <c:pt idx="1685">
                  <c:v>324.8888</c:v>
                </c:pt>
                <c:pt idx="1686">
                  <c:v>324.86290000000002</c:v>
                </c:pt>
                <c:pt idx="1687">
                  <c:v>324.83699999999999</c:v>
                </c:pt>
                <c:pt idx="1688">
                  <c:v>324.81110000000001</c:v>
                </c:pt>
                <c:pt idx="1689">
                  <c:v>324.78519999999997</c:v>
                </c:pt>
                <c:pt idx="1690">
                  <c:v>324.75940000000003</c:v>
                </c:pt>
                <c:pt idx="1691">
                  <c:v>324.73360000000002</c:v>
                </c:pt>
                <c:pt idx="1692">
                  <c:v>324.7079</c:v>
                </c:pt>
                <c:pt idx="1693">
                  <c:v>324.68209999999999</c:v>
                </c:pt>
                <c:pt idx="1694">
                  <c:v>324.65649999999999</c:v>
                </c:pt>
                <c:pt idx="1695">
                  <c:v>324.63080000000002</c:v>
                </c:pt>
                <c:pt idx="1696">
                  <c:v>324.60520000000002</c:v>
                </c:pt>
                <c:pt idx="1697">
                  <c:v>324.57960000000003</c:v>
                </c:pt>
                <c:pt idx="1698">
                  <c:v>324.55399999999997</c:v>
                </c:pt>
                <c:pt idx="1699">
                  <c:v>324.52850000000001</c:v>
                </c:pt>
                <c:pt idx="1700">
                  <c:v>324.50299999999999</c:v>
                </c:pt>
                <c:pt idx="1701">
                  <c:v>324.47750000000002</c:v>
                </c:pt>
                <c:pt idx="1702">
                  <c:v>324.45209999999997</c:v>
                </c:pt>
                <c:pt idx="1703">
                  <c:v>324.42669999999998</c:v>
                </c:pt>
                <c:pt idx="1704">
                  <c:v>324.40129999999999</c:v>
                </c:pt>
                <c:pt idx="1705">
                  <c:v>324.3759</c:v>
                </c:pt>
                <c:pt idx="1706">
                  <c:v>324.35059999999999</c:v>
                </c:pt>
                <c:pt idx="1707">
                  <c:v>324.3254</c:v>
                </c:pt>
                <c:pt idx="1708">
                  <c:v>324.30009999999999</c:v>
                </c:pt>
                <c:pt idx="1709">
                  <c:v>324.2749</c:v>
                </c:pt>
                <c:pt idx="1710">
                  <c:v>324.24970000000002</c:v>
                </c:pt>
                <c:pt idx="1711">
                  <c:v>324.22449999999998</c:v>
                </c:pt>
                <c:pt idx="1712">
                  <c:v>324.19940000000003</c:v>
                </c:pt>
                <c:pt idx="1713">
                  <c:v>324.17430000000002</c:v>
                </c:pt>
                <c:pt idx="1714">
                  <c:v>324.14929999999998</c:v>
                </c:pt>
                <c:pt idx="1715">
                  <c:v>324.12419999999997</c:v>
                </c:pt>
                <c:pt idx="1716">
                  <c:v>324.0992</c:v>
                </c:pt>
                <c:pt idx="1717">
                  <c:v>324.07429999999999</c:v>
                </c:pt>
                <c:pt idx="1718">
                  <c:v>324.04930000000002</c:v>
                </c:pt>
                <c:pt idx="1719">
                  <c:v>324.02440000000001</c:v>
                </c:pt>
                <c:pt idx="1720">
                  <c:v>323.99959999999999</c:v>
                </c:pt>
                <c:pt idx="1721">
                  <c:v>323.97469999999998</c:v>
                </c:pt>
                <c:pt idx="1722">
                  <c:v>323.94990000000001</c:v>
                </c:pt>
                <c:pt idx="1723">
                  <c:v>323.92509999999999</c:v>
                </c:pt>
                <c:pt idx="1724">
                  <c:v>323.90039999999999</c:v>
                </c:pt>
                <c:pt idx="1725">
                  <c:v>323.87560000000002</c:v>
                </c:pt>
                <c:pt idx="1726">
                  <c:v>323.85090000000002</c:v>
                </c:pt>
                <c:pt idx="1727">
                  <c:v>323.8263</c:v>
                </c:pt>
                <c:pt idx="1728">
                  <c:v>323.80160000000001</c:v>
                </c:pt>
                <c:pt idx="1729">
                  <c:v>323.77699999999999</c:v>
                </c:pt>
                <c:pt idx="1730">
                  <c:v>323.7525</c:v>
                </c:pt>
                <c:pt idx="1731">
                  <c:v>323.72789999999998</c:v>
                </c:pt>
                <c:pt idx="1732">
                  <c:v>323.70339999999999</c:v>
                </c:pt>
                <c:pt idx="1733">
                  <c:v>323.6789</c:v>
                </c:pt>
                <c:pt idx="1734">
                  <c:v>323.65449999999998</c:v>
                </c:pt>
                <c:pt idx="1735">
                  <c:v>323.63010000000003</c:v>
                </c:pt>
                <c:pt idx="1736">
                  <c:v>323.60570000000001</c:v>
                </c:pt>
                <c:pt idx="1737">
                  <c:v>323.5813</c:v>
                </c:pt>
                <c:pt idx="1738">
                  <c:v>323.55700000000002</c:v>
                </c:pt>
                <c:pt idx="1739">
                  <c:v>323.53269999999998</c:v>
                </c:pt>
                <c:pt idx="1740">
                  <c:v>323.50839999999999</c:v>
                </c:pt>
                <c:pt idx="1741">
                  <c:v>323.48419999999999</c:v>
                </c:pt>
                <c:pt idx="1742">
                  <c:v>323.45999999999998</c:v>
                </c:pt>
                <c:pt idx="1743">
                  <c:v>323.43579999999997</c:v>
                </c:pt>
                <c:pt idx="1744">
                  <c:v>323.4117</c:v>
                </c:pt>
                <c:pt idx="1745">
                  <c:v>323.38749999999999</c:v>
                </c:pt>
                <c:pt idx="1746">
                  <c:v>323.36349999999999</c:v>
                </c:pt>
                <c:pt idx="1747">
                  <c:v>323.33940000000001</c:v>
                </c:pt>
                <c:pt idx="1748">
                  <c:v>323.31540000000001</c:v>
                </c:pt>
                <c:pt idx="1749">
                  <c:v>323.29140000000001</c:v>
                </c:pt>
                <c:pt idx="1750">
                  <c:v>323.26740000000001</c:v>
                </c:pt>
                <c:pt idx="1751">
                  <c:v>323.24349999999998</c:v>
                </c:pt>
                <c:pt idx="1752">
                  <c:v>323.21949999999998</c:v>
                </c:pt>
                <c:pt idx="1753">
                  <c:v>323.19569999999999</c:v>
                </c:pt>
                <c:pt idx="1754">
                  <c:v>323.17180000000002</c:v>
                </c:pt>
                <c:pt idx="1755">
                  <c:v>323.14800000000002</c:v>
                </c:pt>
                <c:pt idx="1756">
                  <c:v>323.12419999999997</c:v>
                </c:pt>
                <c:pt idx="1757">
                  <c:v>323.10039999999998</c:v>
                </c:pt>
                <c:pt idx="1758">
                  <c:v>323.07670000000002</c:v>
                </c:pt>
                <c:pt idx="1759">
                  <c:v>323.053</c:v>
                </c:pt>
                <c:pt idx="1760">
                  <c:v>323.02929999999998</c:v>
                </c:pt>
                <c:pt idx="1761">
                  <c:v>323.00569999999999</c:v>
                </c:pt>
                <c:pt idx="1762">
                  <c:v>322.98200000000003</c:v>
                </c:pt>
                <c:pt idx="1763">
                  <c:v>322.95850000000002</c:v>
                </c:pt>
                <c:pt idx="1764">
                  <c:v>322.93490000000003</c:v>
                </c:pt>
                <c:pt idx="1765">
                  <c:v>322.91140000000001</c:v>
                </c:pt>
                <c:pt idx="1766">
                  <c:v>322.8879</c:v>
                </c:pt>
                <c:pt idx="1767">
                  <c:v>322.86439999999999</c:v>
                </c:pt>
                <c:pt idx="1768">
                  <c:v>322.84089999999998</c:v>
                </c:pt>
                <c:pt idx="1769">
                  <c:v>322.8175</c:v>
                </c:pt>
                <c:pt idx="1770">
                  <c:v>322.79410000000001</c:v>
                </c:pt>
                <c:pt idx="1771">
                  <c:v>322.77080000000001</c:v>
                </c:pt>
                <c:pt idx="1772">
                  <c:v>322.74740000000003</c:v>
                </c:pt>
                <c:pt idx="1773">
                  <c:v>322.72410000000002</c:v>
                </c:pt>
                <c:pt idx="1774">
                  <c:v>322.70089999999999</c:v>
                </c:pt>
                <c:pt idx="1775">
                  <c:v>322.67759999999998</c:v>
                </c:pt>
                <c:pt idx="1776">
                  <c:v>322.65440000000001</c:v>
                </c:pt>
                <c:pt idx="1777">
                  <c:v>322.63119999999998</c:v>
                </c:pt>
                <c:pt idx="1778">
                  <c:v>322.60809999999998</c:v>
                </c:pt>
                <c:pt idx="1779">
                  <c:v>322.5849</c:v>
                </c:pt>
                <c:pt idx="1780">
                  <c:v>322.56180000000001</c:v>
                </c:pt>
                <c:pt idx="1781">
                  <c:v>322.53879999999998</c:v>
                </c:pt>
                <c:pt idx="1782">
                  <c:v>322.51569999999998</c:v>
                </c:pt>
                <c:pt idx="1783">
                  <c:v>322.49270000000001</c:v>
                </c:pt>
                <c:pt idx="1784">
                  <c:v>322.46969999999999</c:v>
                </c:pt>
                <c:pt idx="1785">
                  <c:v>322.4468</c:v>
                </c:pt>
                <c:pt idx="1786">
                  <c:v>322.42380000000003</c:v>
                </c:pt>
                <c:pt idx="1787">
                  <c:v>322.40089999999998</c:v>
                </c:pt>
                <c:pt idx="1788">
                  <c:v>322.37799999999999</c:v>
                </c:pt>
                <c:pt idx="1789">
                  <c:v>322.35520000000002</c:v>
                </c:pt>
                <c:pt idx="1790">
                  <c:v>322.33240000000001</c:v>
                </c:pt>
                <c:pt idx="1791">
                  <c:v>322.30959999999999</c:v>
                </c:pt>
                <c:pt idx="1792">
                  <c:v>322.28680000000003</c:v>
                </c:pt>
                <c:pt idx="1793">
                  <c:v>322.26409999999998</c:v>
                </c:pt>
                <c:pt idx="1794">
                  <c:v>322.2414</c:v>
                </c:pt>
                <c:pt idx="1795">
                  <c:v>322.21870000000001</c:v>
                </c:pt>
                <c:pt idx="1796">
                  <c:v>322.19600000000003</c:v>
                </c:pt>
                <c:pt idx="1797">
                  <c:v>322.17340000000002</c:v>
                </c:pt>
                <c:pt idx="1798">
                  <c:v>322.1508</c:v>
                </c:pt>
                <c:pt idx="1799">
                  <c:v>322.12819999999999</c:v>
                </c:pt>
                <c:pt idx="1800">
                  <c:v>322.10570000000001</c:v>
                </c:pt>
                <c:pt idx="1801">
                  <c:v>322.08319999999998</c:v>
                </c:pt>
                <c:pt idx="1802">
                  <c:v>322.0607</c:v>
                </c:pt>
                <c:pt idx="1803">
                  <c:v>322.03820000000002</c:v>
                </c:pt>
                <c:pt idx="1804">
                  <c:v>322.01580000000001</c:v>
                </c:pt>
                <c:pt idx="1805">
                  <c:v>321.99340000000001</c:v>
                </c:pt>
                <c:pt idx="1806">
                  <c:v>321.971</c:v>
                </c:pt>
                <c:pt idx="1807">
                  <c:v>321.94869999999997</c:v>
                </c:pt>
                <c:pt idx="1808">
                  <c:v>321.9264</c:v>
                </c:pt>
                <c:pt idx="1809">
                  <c:v>321.90410000000003</c:v>
                </c:pt>
                <c:pt idx="1810">
                  <c:v>321.8818</c:v>
                </c:pt>
                <c:pt idx="1811">
                  <c:v>321.8596</c:v>
                </c:pt>
                <c:pt idx="1812">
                  <c:v>321.8374</c:v>
                </c:pt>
                <c:pt idx="1813">
                  <c:v>321.8152</c:v>
                </c:pt>
                <c:pt idx="1814">
                  <c:v>321.79300000000001</c:v>
                </c:pt>
                <c:pt idx="1815">
                  <c:v>321.77089999999998</c:v>
                </c:pt>
                <c:pt idx="1816">
                  <c:v>321.74880000000002</c:v>
                </c:pt>
                <c:pt idx="1817">
                  <c:v>321.72669999999999</c:v>
                </c:pt>
                <c:pt idx="1818">
                  <c:v>321.70460000000003</c:v>
                </c:pt>
                <c:pt idx="1819">
                  <c:v>321.68259999999998</c:v>
                </c:pt>
                <c:pt idx="1820">
                  <c:v>321.66059999999999</c:v>
                </c:pt>
                <c:pt idx="1821">
                  <c:v>321.63869999999997</c:v>
                </c:pt>
                <c:pt idx="1822">
                  <c:v>321.61669999999998</c:v>
                </c:pt>
                <c:pt idx="1823">
                  <c:v>321.59480000000002</c:v>
                </c:pt>
                <c:pt idx="1824">
                  <c:v>321.5729</c:v>
                </c:pt>
                <c:pt idx="1825">
                  <c:v>321.55099999999999</c:v>
                </c:pt>
                <c:pt idx="1826">
                  <c:v>321.5292</c:v>
                </c:pt>
                <c:pt idx="1827">
                  <c:v>321.50740000000002</c:v>
                </c:pt>
                <c:pt idx="1828">
                  <c:v>321.48559999999998</c:v>
                </c:pt>
                <c:pt idx="1829">
                  <c:v>321.46390000000002</c:v>
                </c:pt>
                <c:pt idx="1830">
                  <c:v>321.44209999999998</c:v>
                </c:pt>
                <c:pt idx="1831">
                  <c:v>321.42039999999997</c:v>
                </c:pt>
                <c:pt idx="1832">
                  <c:v>321.39870000000002</c:v>
                </c:pt>
                <c:pt idx="1833">
                  <c:v>321.37709999999998</c:v>
                </c:pt>
                <c:pt idx="1834">
                  <c:v>321.35550000000001</c:v>
                </c:pt>
                <c:pt idx="1835">
                  <c:v>321.33390000000003</c:v>
                </c:pt>
                <c:pt idx="1836">
                  <c:v>321.31229999999999</c:v>
                </c:pt>
                <c:pt idx="1837">
                  <c:v>321.29079999999999</c:v>
                </c:pt>
                <c:pt idx="1838">
                  <c:v>321.26920000000001</c:v>
                </c:pt>
                <c:pt idx="1839">
                  <c:v>321.24770000000001</c:v>
                </c:pt>
                <c:pt idx="1840">
                  <c:v>321.22629999999998</c:v>
                </c:pt>
                <c:pt idx="1841">
                  <c:v>321.20479999999998</c:v>
                </c:pt>
                <c:pt idx="1842">
                  <c:v>321.18340000000001</c:v>
                </c:pt>
                <c:pt idx="1843">
                  <c:v>321.16199999999998</c:v>
                </c:pt>
                <c:pt idx="1844">
                  <c:v>321.14069999999998</c:v>
                </c:pt>
                <c:pt idx="1845">
                  <c:v>321.11930000000001</c:v>
                </c:pt>
                <c:pt idx="1846">
                  <c:v>321.09800000000001</c:v>
                </c:pt>
                <c:pt idx="1847">
                  <c:v>321.07670000000002</c:v>
                </c:pt>
                <c:pt idx="1848">
                  <c:v>321.05549999999999</c:v>
                </c:pt>
                <c:pt idx="1849">
                  <c:v>321.03429999999997</c:v>
                </c:pt>
                <c:pt idx="1850">
                  <c:v>321.01299999999998</c:v>
                </c:pt>
                <c:pt idx="1851">
                  <c:v>320.99189999999999</c:v>
                </c:pt>
                <c:pt idx="1852">
                  <c:v>320.97070000000002</c:v>
                </c:pt>
                <c:pt idx="1853">
                  <c:v>320.94959999999998</c:v>
                </c:pt>
                <c:pt idx="1854">
                  <c:v>320.92849999999999</c:v>
                </c:pt>
                <c:pt idx="1855">
                  <c:v>320.9074</c:v>
                </c:pt>
                <c:pt idx="1856">
                  <c:v>320.88630000000001</c:v>
                </c:pt>
                <c:pt idx="1857">
                  <c:v>320.86529999999999</c:v>
                </c:pt>
                <c:pt idx="1858">
                  <c:v>320.84429999999998</c:v>
                </c:pt>
                <c:pt idx="1859">
                  <c:v>320.82330000000002</c:v>
                </c:pt>
                <c:pt idx="1860">
                  <c:v>320.80239999999998</c:v>
                </c:pt>
                <c:pt idx="1861">
                  <c:v>320.78149999999999</c:v>
                </c:pt>
                <c:pt idx="1862">
                  <c:v>320.76060000000001</c:v>
                </c:pt>
                <c:pt idx="1863">
                  <c:v>320.73970000000003</c:v>
                </c:pt>
                <c:pt idx="1864">
                  <c:v>320.71879999999999</c:v>
                </c:pt>
                <c:pt idx="1865">
                  <c:v>320.69799999999998</c:v>
                </c:pt>
                <c:pt idx="1866">
                  <c:v>320.67720000000003</c:v>
                </c:pt>
                <c:pt idx="1867">
                  <c:v>320.65640000000002</c:v>
                </c:pt>
                <c:pt idx="1868">
                  <c:v>320.63569999999999</c:v>
                </c:pt>
                <c:pt idx="1869">
                  <c:v>320.61500000000001</c:v>
                </c:pt>
                <c:pt idx="1870">
                  <c:v>320.59429999999998</c:v>
                </c:pt>
                <c:pt idx="1871">
                  <c:v>320.5736</c:v>
                </c:pt>
                <c:pt idx="1872">
                  <c:v>320.553</c:v>
                </c:pt>
                <c:pt idx="1873">
                  <c:v>320.53230000000002</c:v>
                </c:pt>
                <c:pt idx="1874">
                  <c:v>320.51170000000002</c:v>
                </c:pt>
                <c:pt idx="1875">
                  <c:v>320.49119999999999</c:v>
                </c:pt>
                <c:pt idx="1876">
                  <c:v>320.47059999999999</c:v>
                </c:pt>
                <c:pt idx="1877">
                  <c:v>320.45010000000002</c:v>
                </c:pt>
                <c:pt idx="1878">
                  <c:v>320.42959999999999</c:v>
                </c:pt>
                <c:pt idx="1879">
                  <c:v>320.40910000000002</c:v>
                </c:pt>
                <c:pt idx="1880">
                  <c:v>320.38869999999997</c:v>
                </c:pt>
                <c:pt idx="1881">
                  <c:v>320.3682</c:v>
                </c:pt>
                <c:pt idx="1882">
                  <c:v>320.34780000000001</c:v>
                </c:pt>
                <c:pt idx="1883">
                  <c:v>320.32749999999999</c:v>
                </c:pt>
                <c:pt idx="1884">
                  <c:v>320.30709999999999</c:v>
                </c:pt>
                <c:pt idx="1885">
                  <c:v>320.28680000000003</c:v>
                </c:pt>
                <c:pt idx="1886">
                  <c:v>320.26650000000001</c:v>
                </c:pt>
                <c:pt idx="1887">
                  <c:v>320.24619999999999</c:v>
                </c:pt>
                <c:pt idx="1888">
                  <c:v>320.226</c:v>
                </c:pt>
                <c:pt idx="1889">
                  <c:v>320.20569999999998</c:v>
                </c:pt>
                <c:pt idx="1890">
                  <c:v>320.18549999999999</c:v>
                </c:pt>
                <c:pt idx="1891">
                  <c:v>320.16539999999998</c:v>
                </c:pt>
                <c:pt idx="1892">
                  <c:v>320.14519999999999</c:v>
                </c:pt>
                <c:pt idx="1893">
                  <c:v>320.12509999999997</c:v>
                </c:pt>
                <c:pt idx="1894">
                  <c:v>320.10500000000002</c:v>
                </c:pt>
                <c:pt idx="1895">
                  <c:v>320.0849</c:v>
                </c:pt>
                <c:pt idx="1896">
                  <c:v>320.06479999999999</c:v>
                </c:pt>
                <c:pt idx="1897">
                  <c:v>320.04480000000001</c:v>
                </c:pt>
                <c:pt idx="1898">
                  <c:v>320.02480000000003</c:v>
                </c:pt>
                <c:pt idx="1899">
                  <c:v>320.00479999999999</c:v>
                </c:pt>
                <c:pt idx="1900">
                  <c:v>319.98489999999998</c:v>
                </c:pt>
                <c:pt idx="1901">
                  <c:v>319.9649</c:v>
                </c:pt>
                <c:pt idx="1902">
                  <c:v>319.94499999999999</c:v>
                </c:pt>
                <c:pt idx="1903">
                  <c:v>319.92509999999999</c:v>
                </c:pt>
                <c:pt idx="1904">
                  <c:v>319.90530000000001</c:v>
                </c:pt>
                <c:pt idx="1905">
                  <c:v>319.8854</c:v>
                </c:pt>
                <c:pt idx="1906">
                  <c:v>319.86559999999997</c:v>
                </c:pt>
                <c:pt idx="1907">
                  <c:v>319.8458</c:v>
                </c:pt>
                <c:pt idx="1908">
                  <c:v>319.82600000000002</c:v>
                </c:pt>
                <c:pt idx="1909">
                  <c:v>319.80630000000002</c:v>
                </c:pt>
                <c:pt idx="1910">
                  <c:v>319.78660000000002</c:v>
                </c:pt>
                <c:pt idx="1911">
                  <c:v>319.76690000000002</c:v>
                </c:pt>
                <c:pt idx="1912">
                  <c:v>319.74720000000002</c:v>
                </c:pt>
                <c:pt idx="1913">
                  <c:v>319.7276</c:v>
                </c:pt>
                <c:pt idx="1914">
                  <c:v>319.7079</c:v>
                </c:pt>
                <c:pt idx="1915">
                  <c:v>319.68830000000003</c:v>
                </c:pt>
                <c:pt idx="1916">
                  <c:v>319.66879999999998</c:v>
                </c:pt>
                <c:pt idx="1917">
                  <c:v>319.64920000000001</c:v>
                </c:pt>
                <c:pt idx="1918">
                  <c:v>319.62970000000001</c:v>
                </c:pt>
                <c:pt idx="1919">
                  <c:v>319.61020000000002</c:v>
                </c:pt>
                <c:pt idx="1920">
                  <c:v>319.59070000000003</c:v>
                </c:pt>
                <c:pt idx="1921">
                  <c:v>319.57119999999998</c:v>
                </c:pt>
                <c:pt idx="1922">
                  <c:v>319.55180000000001</c:v>
                </c:pt>
                <c:pt idx="1923">
                  <c:v>319.5324</c:v>
                </c:pt>
                <c:pt idx="1924">
                  <c:v>319.51299999999998</c:v>
                </c:pt>
                <c:pt idx="1925">
                  <c:v>319.49360000000001</c:v>
                </c:pt>
                <c:pt idx="1926">
                  <c:v>319.47430000000003</c:v>
                </c:pt>
                <c:pt idx="1927">
                  <c:v>319.45490000000001</c:v>
                </c:pt>
                <c:pt idx="1928">
                  <c:v>319.43560000000002</c:v>
                </c:pt>
                <c:pt idx="1929">
                  <c:v>319.41640000000001</c:v>
                </c:pt>
                <c:pt idx="1930">
                  <c:v>319.39710000000002</c:v>
                </c:pt>
                <c:pt idx="1931">
                  <c:v>319.37790000000001</c:v>
                </c:pt>
                <c:pt idx="1932">
                  <c:v>319.3587</c:v>
                </c:pt>
                <c:pt idx="1933">
                  <c:v>319.33949999999999</c:v>
                </c:pt>
                <c:pt idx="1934">
                  <c:v>319.32029999999997</c:v>
                </c:pt>
                <c:pt idx="1935">
                  <c:v>319.30119999999999</c:v>
                </c:pt>
                <c:pt idx="1936">
                  <c:v>319.28210000000001</c:v>
                </c:pt>
                <c:pt idx="1937">
                  <c:v>319.26299999999998</c:v>
                </c:pt>
                <c:pt idx="1938">
                  <c:v>319.2439</c:v>
                </c:pt>
                <c:pt idx="1939">
                  <c:v>319.22489999999999</c:v>
                </c:pt>
                <c:pt idx="1940">
                  <c:v>319.20589999999999</c:v>
                </c:pt>
                <c:pt idx="1941">
                  <c:v>319.18689999999998</c:v>
                </c:pt>
                <c:pt idx="1942">
                  <c:v>319.16789999999997</c:v>
                </c:pt>
                <c:pt idx="1943">
                  <c:v>319.14890000000003</c:v>
                </c:pt>
                <c:pt idx="1944">
                  <c:v>319.13</c:v>
                </c:pt>
                <c:pt idx="1945">
                  <c:v>319.11110000000002</c:v>
                </c:pt>
                <c:pt idx="1946">
                  <c:v>319.09219999999999</c:v>
                </c:pt>
                <c:pt idx="1947">
                  <c:v>319.07339999999999</c:v>
                </c:pt>
                <c:pt idx="1948">
                  <c:v>319.05450000000002</c:v>
                </c:pt>
                <c:pt idx="1949">
                  <c:v>319.03570000000002</c:v>
                </c:pt>
                <c:pt idx="1950">
                  <c:v>319.01690000000002</c:v>
                </c:pt>
                <c:pt idx="1951">
                  <c:v>318.99810000000002</c:v>
                </c:pt>
                <c:pt idx="1952">
                  <c:v>318.9794</c:v>
                </c:pt>
                <c:pt idx="1953">
                  <c:v>318.96069999999997</c:v>
                </c:pt>
                <c:pt idx="1954">
                  <c:v>318.94200000000001</c:v>
                </c:pt>
                <c:pt idx="1955">
                  <c:v>318.92329999999998</c:v>
                </c:pt>
                <c:pt idx="1956">
                  <c:v>318.90460000000002</c:v>
                </c:pt>
                <c:pt idx="1957">
                  <c:v>318.88600000000002</c:v>
                </c:pt>
                <c:pt idx="1958">
                  <c:v>318.86739999999998</c:v>
                </c:pt>
                <c:pt idx="1959">
                  <c:v>318.84879999999998</c:v>
                </c:pt>
                <c:pt idx="1960">
                  <c:v>318.83019999999999</c:v>
                </c:pt>
                <c:pt idx="1961">
                  <c:v>318.81169999999997</c:v>
                </c:pt>
                <c:pt idx="1962">
                  <c:v>318.79309999999998</c:v>
                </c:pt>
                <c:pt idx="1963">
                  <c:v>318.77460000000002</c:v>
                </c:pt>
                <c:pt idx="1964">
                  <c:v>318.7561</c:v>
                </c:pt>
                <c:pt idx="1965">
                  <c:v>318.73770000000002</c:v>
                </c:pt>
                <c:pt idx="1966">
                  <c:v>318.7192</c:v>
                </c:pt>
                <c:pt idx="1967">
                  <c:v>318.70080000000002</c:v>
                </c:pt>
                <c:pt idx="1968">
                  <c:v>318.68239999999997</c:v>
                </c:pt>
                <c:pt idx="1969">
                  <c:v>318.66410000000002</c:v>
                </c:pt>
                <c:pt idx="1970">
                  <c:v>318.64569999999998</c:v>
                </c:pt>
                <c:pt idx="1971">
                  <c:v>318.62740000000002</c:v>
                </c:pt>
                <c:pt idx="1972">
                  <c:v>318.60910000000001</c:v>
                </c:pt>
                <c:pt idx="1973">
                  <c:v>318.5908</c:v>
                </c:pt>
                <c:pt idx="1974">
                  <c:v>318.57249999999999</c:v>
                </c:pt>
                <c:pt idx="1975">
                  <c:v>318.55430000000001</c:v>
                </c:pt>
                <c:pt idx="1976">
                  <c:v>318.53609999999998</c:v>
                </c:pt>
                <c:pt idx="1977">
                  <c:v>318.5179</c:v>
                </c:pt>
                <c:pt idx="1978">
                  <c:v>318.49970000000002</c:v>
                </c:pt>
                <c:pt idx="1979">
                  <c:v>318.48149999999998</c:v>
                </c:pt>
                <c:pt idx="1980">
                  <c:v>318.46339999999998</c:v>
                </c:pt>
                <c:pt idx="1981">
                  <c:v>318.44529999999997</c:v>
                </c:pt>
                <c:pt idx="1982">
                  <c:v>318.42720000000003</c:v>
                </c:pt>
                <c:pt idx="1983">
                  <c:v>318.40910000000002</c:v>
                </c:pt>
                <c:pt idx="1984">
                  <c:v>318.39109999999999</c:v>
                </c:pt>
                <c:pt idx="1985">
                  <c:v>318.37310000000002</c:v>
                </c:pt>
                <c:pt idx="1986">
                  <c:v>318.35509999999999</c:v>
                </c:pt>
                <c:pt idx="1987">
                  <c:v>318.33710000000002</c:v>
                </c:pt>
                <c:pt idx="1988">
                  <c:v>318.31909999999999</c:v>
                </c:pt>
                <c:pt idx="1989">
                  <c:v>318.30119999999999</c:v>
                </c:pt>
                <c:pt idx="1990">
                  <c:v>318.2833</c:v>
                </c:pt>
                <c:pt idx="1991">
                  <c:v>318.2654</c:v>
                </c:pt>
                <c:pt idx="1992">
                  <c:v>318.2475</c:v>
                </c:pt>
                <c:pt idx="1993">
                  <c:v>318.22969999999998</c:v>
                </c:pt>
                <c:pt idx="1994">
                  <c:v>318.21179999999998</c:v>
                </c:pt>
                <c:pt idx="1995">
                  <c:v>318.19400000000002</c:v>
                </c:pt>
                <c:pt idx="1996">
                  <c:v>318.17619999999999</c:v>
                </c:pt>
                <c:pt idx="1997">
                  <c:v>318.1585</c:v>
                </c:pt>
                <c:pt idx="1998">
                  <c:v>318.14069999999998</c:v>
                </c:pt>
                <c:pt idx="1999">
                  <c:v>318.12299999999999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A1-4510-8FB7-F32C63382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490880"/>
        <c:axId val="687483584"/>
      </c:scatterChart>
      <c:valAx>
        <c:axId val="8704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483584"/>
        <c:crosses val="autoZero"/>
        <c:crossBetween val="midCat"/>
      </c:valAx>
      <c:valAx>
        <c:axId val="68748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490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viscosity (Pa 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'thermoPhysical Properties'!$H$2</c:f>
              <c:strCache>
                <c:ptCount val="1"/>
                <c:pt idx="0">
                  <c:v>viscosity (Pa 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13531734159004527"/>
                  <c:y val="-0.29936738412461988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'thermoPhysical Properties'!$A$3:$A$11</c:f>
              <c:numCache>
                <c:formatCode>General</c:formatCode>
                <c:ptCount val="9"/>
                <c:pt idx="0">
                  <c:v>288.14999999999998</c:v>
                </c:pt>
                <c:pt idx="1">
                  <c:v>338.15</c:v>
                </c:pt>
                <c:pt idx="2">
                  <c:v>378.15</c:v>
                </c:pt>
                <c:pt idx="3">
                  <c:v>428.15</c:v>
                </c:pt>
                <c:pt idx="4">
                  <c:v>478.15</c:v>
                </c:pt>
                <c:pt idx="5">
                  <c:v>528.15</c:v>
                </c:pt>
                <c:pt idx="6">
                  <c:v>578.15</c:v>
                </c:pt>
                <c:pt idx="7">
                  <c:v>628.15</c:v>
                </c:pt>
                <c:pt idx="8">
                  <c:v>678.15</c:v>
                </c:pt>
              </c:numCache>
            </c:numRef>
          </c:xVal>
          <c:yVal>
            <c:numRef>
              <c:f>'thermoPhysical Properties'!$H$3:$H$11</c:f>
              <c:numCache>
                <c:formatCode>General</c:formatCode>
                <c:ptCount val="9"/>
                <c:pt idx="0">
                  <c:v>5.0000000000000001E-3</c:v>
                </c:pt>
                <c:pt idx="1">
                  <c:v>1.58E-3</c:v>
                </c:pt>
                <c:pt idx="2">
                  <c:v>9.1E-4</c:v>
                </c:pt>
                <c:pt idx="3">
                  <c:v>5.6000000000000006E-4</c:v>
                </c:pt>
                <c:pt idx="4">
                  <c:v>3.8000000000000002E-4</c:v>
                </c:pt>
                <c:pt idx="5">
                  <c:v>2.7E-4</c:v>
                </c:pt>
                <c:pt idx="6">
                  <c:v>2.0000000000000001E-4</c:v>
                </c:pt>
                <c:pt idx="7">
                  <c:v>1.6000000000000001E-4</c:v>
                </c:pt>
                <c:pt idx="8">
                  <c:v>1.1999999999999999E-4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AE-4411-ABAB-0E844D72D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596376"/>
        <c:axId val="304597032"/>
      </c:scatterChart>
      <c:valAx>
        <c:axId val="3045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597032"/>
        <c:crosses val="autoZero"/>
        <c:crossBetween val="midCat"/>
      </c:valAx>
      <c:valAx>
        <c:axId val="30459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596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 (w/(mk)) - </a:t>
            </a:r>
            <a:r>
              <a:rPr lang="en-US" baseline="0"/>
              <a:t> Oil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'thermoPhysical Properties'!$F$2</c:f>
              <c:strCache>
                <c:ptCount val="1"/>
                <c:pt idx="0">
                  <c:v>k (w/(mk))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168295858970162"/>
                  <c:y val="3.1713092150326333E-2"/>
                </c:manualLayout>
              </c:layout>
              <c:numFmt formatCode="0.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'thermoPhysical Properties'!$A$3:$A$11</c:f>
              <c:numCache>
                <c:formatCode>General</c:formatCode>
                <c:ptCount val="9"/>
                <c:pt idx="0">
                  <c:v>288.14999999999998</c:v>
                </c:pt>
                <c:pt idx="1">
                  <c:v>338.15</c:v>
                </c:pt>
                <c:pt idx="2">
                  <c:v>378.15</c:v>
                </c:pt>
                <c:pt idx="3">
                  <c:v>428.15</c:v>
                </c:pt>
                <c:pt idx="4">
                  <c:v>478.15</c:v>
                </c:pt>
                <c:pt idx="5">
                  <c:v>528.15</c:v>
                </c:pt>
                <c:pt idx="6">
                  <c:v>578.15</c:v>
                </c:pt>
                <c:pt idx="7">
                  <c:v>628.15</c:v>
                </c:pt>
                <c:pt idx="8">
                  <c:v>678.15</c:v>
                </c:pt>
              </c:numCache>
            </c:numRef>
          </c:xVal>
          <c:yVal>
            <c:numRef>
              <c:f>'thermoPhysical Properties'!$F$3:$F$11</c:f>
              <c:numCache>
                <c:formatCode>General</c:formatCode>
                <c:ptCount val="9"/>
                <c:pt idx="0">
                  <c:v>0.13950000000000001</c:v>
                </c:pt>
                <c:pt idx="1">
                  <c:v>0.13150000000000001</c:v>
                </c:pt>
                <c:pt idx="2">
                  <c:v>0.12509999999999999</c:v>
                </c:pt>
                <c:pt idx="3">
                  <c:v>0.1171</c:v>
                </c:pt>
                <c:pt idx="4">
                  <c:v>0.1091</c:v>
                </c:pt>
                <c:pt idx="5">
                  <c:v>0.1011</c:v>
                </c:pt>
                <c:pt idx="6">
                  <c:v>9.3100000000000002E-2</c:v>
                </c:pt>
                <c:pt idx="7">
                  <c:v>8.5099999999999995E-2</c:v>
                </c:pt>
                <c:pt idx="8">
                  <c:v>7.7100000000000002E-2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4A-43DD-8C51-3DD18AE93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843832"/>
        <c:axId val="999845800"/>
      </c:scatterChart>
      <c:valAx>
        <c:axId val="999843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45800"/>
        <c:crosses val="autoZero"/>
        <c:crossBetween val="midCat"/>
      </c:valAx>
      <c:valAx>
        <c:axId val="99984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43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thermal conductivity (W/mK) copper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'thermoPhysical Properties'!$T$2</c:f>
              <c:strCache>
                <c:ptCount val="1"/>
                <c:pt idx="0">
                  <c:v>thermal conductivity (W/mK)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0.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'thermoPhysical Properties'!$S$3:$S$8</c:f>
              <c:numCache>
                <c:formatCode>General</c:formatCode>
                <c:ptCount val="6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xVal>
          <c:yVal>
            <c:numRef>
              <c:f>'thermoPhysical Properties'!$T$3:$T$8</c:f>
              <c:numCache>
                <c:formatCode>General</c:formatCode>
                <c:ptCount val="6"/>
                <c:pt idx="0">
                  <c:v>406</c:v>
                </c:pt>
                <c:pt idx="1">
                  <c:v>401</c:v>
                </c:pt>
                <c:pt idx="2">
                  <c:v>396</c:v>
                </c:pt>
                <c:pt idx="3">
                  <c:v>393</c:v>
                </c:pt>
                <c:pt idx="4">
                  <c:v>386</c:v>
                </c:pt>
                <c:pt idx="5">
                  <c:v>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A6-422D-AB6A-A47B3A1E3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538168"/>
        <c:axId val="304539152"/>
      </c:scatterChart>
      <c:valAx>
        <c:axId val="304538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539152"/>
        <c:crosses val="autoZero"/>
        <c:crossBetween val="midCat"/>
      </c:valAx>
      <c:valAx>
        <c:axId val="30453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538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 (J/kgK) copper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'thermoPhysical Properties'!$Q$2</c:f>
              <c:strCache>
                <c:ptCount val="1"/>
                <c:pt idx="0">
                  <c:v>cp (J/kgK)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numFmt formatCode="0.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'thermoPhysical Properties'!$P$3:$P$8</c:f>
              <c:numCache>
                <c:formatCode>General</c:formatCode>
                <c:ptCount val="6"/>
                <c:pt idx="0">
                  <c:v>250</c:v>
                </c:pt>
                <c:pt idx="1">
                  <c:v>298.14999999999998</c:v>
                </c:pt>
                <c:pt idx="2">
                  <c:v>350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xVal>
          <c:yVal>
            <c:numRef>
              <c:f>'thermoPhysical Properties'!$Q$3:$Q$8</c:f>
              <c:numCache>
                <c:formatCode>General</c:formatCode>
                <c:ptCount val="6"/>
                <c:pt idx="0">
                  <c:v>374.1</c:v>
                </c:pt>
                <c:pt idx="1">
                  <c:v>385</c:v>
                </c:pt>
                <c:pt idx="2">
                  <c:v>392.6</c:v>
                </c:pt>
                <c:pt idx="3">
                  <c:v>398.6</c:v>
                </c:pt>
                <c:pt idx="4">
                  <c:v>407.7</c:v>
                </c:pt>
                <c:pt idx="5">
                  <c:v>416.7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3E-4907-8CCE-BB006CF92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889680"/>
        <c:axId val="875888696"/>
      </c:scatterChart>
      <c:valAx>
        <c:axId val="87588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888696"/>
        <c:crosses val="autoZero"/>
        <c:crossBetween val="midCat"/>
      </c:valAx>
      <c:valAx>
        <c:axId val="87588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88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'thermoPhysical Properties'!$D$2</c:f>
              <c:strCache>
                <c:ptCount val="1"/>
                <c:pt idx="0">
                  <c:v>specific heat J/kgK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numFmt formatCode="0.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'thermoPhysical Properties'!$A$3:$A$11</c:f>
              <c:numCache>
                <c:formatCode>General</c:formatCode>
                <c:ptCount val="9"/>
                <c:pt idx="0">
                  <c:v>288.14999999999998</c:v>
                </c:pt>
                <c:pt idx="1">
                  <c:v>338.15</c:v>
                </c:pt>
                <c:pt idx="2">
                  <c:v>378.15</c:v>
                </c:pt>
                <c:pt idx="3">
                  <c:v>428.15</c:v>
                </c:pt>
                <c:pt idx="4">
                  <c:v>478.15</c:v>
                </c:pt>
                <c:pt idx="5">
                  <c:v>528.15</c:v>
                </c:pt>
                <c:pt idx="6">
                  <c:v>578.15</c:v>
                </c:pt>
                <c:pt idx="7">
                  <c:v>628.15</c:v>
                </c:pt>
                <c:pt idx="8">
                  <c:v>678.15</c:v>
                </c:pt>
              </c:numCache>
            </c:numRef>
          </c:xVal>
          <c:yVal>
            <c:numRef>
              <c:f>'thermoPhysical Properties'!$D$3:$D$11</c:f>
              <c:numCache>
                <c:formatCode>General</c:formatCode>
                <c:ptCount val="9"/>
                <c:pt idx="0">
                  <c:v>1558</c:v>
                </c:pt>
                <c:pt idx="1">
                  <c:v>1701</c:v>
                </c:pt>
                <c:pt idx="2">
                  <c:v>1814</c:v>
                </c:pt>
                <c:pt idx="3">
                  <c:v>1954</c:v>
                </c:pt>
                <c:pt idx="4">
                  <c:v>2093</c:v>
                </c:pt>
                <c:pt idx="5">
                  <c:v>2231</c:v>
                </c:pt>
                <c:pt idx="6">
                  <c:v>2373</c:v>
                </c:pt>
                <c:pt idx="7">
                  <c:v>2527</c:v>
                </c:pt>
                <c:pt idx="8">
                  <c:v>2725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8E-466B-ACBA-D73544FA1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119184"/>
        <c:axId val="598116560"/>
      </c:scatterChart>
      <c:valAx>
        <c:axId val="59811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16560"/>
        <c:crosses val="autoZero"/>
        <c:crossBetween val="midCat"/>
      </c:valAx>
      <c:valAx>
        <c:axId val="59811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1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kg/m3 vs 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'thermoPhysical Properties'!$E$2</c:f>
              <c:strCache>
                <c:ptCount val="1"/>
                <c:pt idx="0">
                  <c:v>density kg/m3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1.3910761154855643E-2"/>
                  <c:y val="0.11322834645669291"/>
                </c:manualLayout>
              </c:layout>
              <c:numFmt formatCode="0.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'thermoPhysical Properties'!$A$3:$A$11</c:f>
              <c:numCache>
                <c:formatCode>General</c:formatCode>
                <c:ptCount val="9"/>
                <c:pt idx="0">
                  <c:v>288.14999999999998</c:v>
                </c:pt>
                <c:pt idx="1">
                  <c:v>338.15</c:v>
                </c:pt>
                <c:pt idx="2">
                  <c:v>378.15</c:v>
                </c:pt>
                <c:pt idx="3">
                  <c:v>428.15</c:v>
                </c:pt>
                <c:pt idx="4">
                  <c:v>478.15</c:v>
                </c:pt>
                <c:pt idx="5">
                  <c:v>528.15</c:v>
                </c:pt>
                <c:pt idx="6">
                  <c:v>578.15</c:v>
                </c:pt>
                <c:pt idx="7">
                  <c:v>628.15</c:v>
                </c:pt>
                <c:pt idx="8">
                  <c:v>678.15</c:v>
                </c:pt>
              </c:numCache>
            </c:numRef>
          </c:xVal>
          <c:yVal>
            <c:numRef>
              <c:f>'thermoPhysical Properties'!$E$3:$E$11</c:f>
              <c:numCache>
                <c:formatCode>General</c:formatCode>
                <c:ptCount val="9"/>
                <c:pt idx="0">
                  <c:v>1063.5</c:v>
                </c:pt>
                <c:pt idx="1">
                  <c:v>1023.7</c:v>
                </c:pt>
                <c:pt idx="2">
                  <c:v>990.7</c:v>
                </c:pt>
                <c:pt idx="3">
                  <c:v>947.8</c:v>
                </c:pt>
                <c:pt idx="4">
                  <c:v>902.5</c:v>
                </c:pt>
                <c:pt idx="5">
                  <c:v>854</c:v>
                </c:pt>
                <c:pt idx="6">
                  <c:v>801.3</c:v>
                </c:pt>
                <c:pt idx="7">
                  <c:v>742.3</c:v>
                </c:pt>
                <c:pt idx="8">
                  <c:v>672.5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5A-4453-B125-CBDC74E3B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006344"/>
        <c:axId val="604005360"/>
      </c:scatterChart>
      <c:valAx>
        <c:axId val="604006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05360"/>
        <c:crosses val="autoZero"/>
        <c:crossBetween val="midCat"/>
      </c:valAx>
      <c:valAx>
        <c:axId val="6040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06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'thermoPhysical Properties'!$Z$30</c:f>
              <c:strCache>
                <c:ptCount val="1"/>
                <c:pt idx="0">
                  <c:v>mu (decimal error)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'thermoPhysical Properties'!$Y$31:$Y$45</c:f>
              <c:numCache>
                <c:formatCode>General</c:formatCode>
                <c:ptCount val="15"/>
                <c:pt idx="0">
                  <c:v>300</c:v>
                </c:pt>
                <c:pt idx="1">
                  <c:v>320</c:v>
                </c:pt>
                <c:pt idx="2">
                  <c:v>340</c:v>
                </c:pt>
                <c:pt idx="3">
                  <c:v>360</c:v>
                </c:pt>
                <c:pt idx="4">
                  <c:v>380</c:v>
                </c:pt>
                <c:pt idx="5">
                  <c:v>400</c:v>
                </c:pt>
                <c:pt idx="6">
                  <c:v>420</c:v>
                </c:pt>
                <c:pt idx="7">
                  <c:v>440</c:v>
                </c:pt>
                <c:pt idx="8">
                  <c:v>460</c:v>
                </c:pt>
                <c:pt idx="9">
                  <c:v>480</c:v>
                </c:pt>
                <c:pt idx="10">
                  <c:v>500</c:v>
                </c:pt>
                <c:pt idx="11">
                  <c:v>520</c:v>
                </c:pt>
                <c:pt idx="12">
                  <c:v>540</c:v>
                </c:pt>
                <c:pt idx="13">
                  <c:v>560</c:v>
                </c:pt>
                <c:pt idx="14">
                  <c:v>580</c:v>
                </c:pt>
              </c:numCache>
            </c:numRef>
          </c:xVal>
          <c:yVal>
            <c:numRef>
              <c:f>'thermoPhysical Properties'!$Z$31:$Z$45</c:f>
              <c:numCache>
                <c:formatCode>General</c:formatCode>
                <c:ptCount val="15"/>
                <c:pt idx="0">
                  <c:v>1.1528500000000006</c:v>
                </c:pt>
                <c:pt idx="1">
                  <c:v>1.4078947712000005</c:v>
                </c:pt>
                <c:pt idx="2">
                  <c:v>1.7045579808000006</c:v>
                </c:pt>
                <c:pt idx="3">
                  <c:v>2.0472093568000012</c:v>
                </c:pt>
                <c:pt idx="4">
                  <c:v>2.4406671392000012</c:v>
                </c:pt>
                <c:pt idx="5">
                  <c:v>2.8902000000000005</c:v>
                </c:pt>
                <c:pt idx="6">
                  <c:v>3.4015312672000015</c:v>
                </c:pt>
                <c:pt idx="7">
                  <c:v>3.9808454528000015</c:v>
                </c:pt>
                <c:pt idx="8">
                  <c:v>4.6347970848000006</c:v>
                </c:pt>
                <c:pt idx="9">
                  <c:v>5.3705218432000024</c:v>
                </c:pt>
                <c:pt idx="10">
                  <c:v>6.1956500000000005</c:v>
                </c:pt>
                <c:pt idx="11">
                  <c:v>7.1183221632000038</c:v>
                </c:pt>
                <c:pt idx="12">
                  <c:v>8.1472073248000019</c:v>
                </c:pt>
                <c:pt idx="13">
                  <c:v>9.2915232128000014</c:v>
                </c:pt>
                <c:pt idx="14">
                  <c:v>10.561058947200001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CF-4B75-8D73-AD0796739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539280"/>
        <c:axId val="766781504"/>
      </c:scatterChart>
      <c:valAx>
        <c:axId val="87053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781504"/>
        <c:crosses val="autoZero"/>
        <c:crossBetween val="midCat"/>
      </c:valAx>
      <c:valAx>
        <c:axId val="76678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53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193675</xdr:colOff>
      <xdr:row>12</xdr:row>
      <xdr:rowOff>60325</xdr:rowOff>
    </xdr:from>
    <xdr:to>
      <xdr:col>6</xdr:col>
      <xdr:colOff>263525</xdr:colOff>
      <xdr:row>27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9E3CEF-B52D-4B31-A040-8A2293B13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701675</xdr:colOff>
      <xdr:row>12</xdr:row>
      <xdr:rowOff>15875</xdr:rowOff>
    </xdr:from>
    <xdr:to>
      <xdr:col>14</xdr:col>
      <xdr:colOff>117475</xdr:colOff>
      <xdr:row>26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6133BA-09E5-4F01-8C5F-1A1B1C4A8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179294</xdr:colOff>
      <xdr:row>27</xdr:row>
      <xdr:rowOff>186017</xdr:rowOff>
    </xdr:from>
    <xdr:to>
      <xdr:col>6</xdr:col>
      <xdr:colOff>291353</xdr:colOff>
      <xdr:row>44</xdr:row>
      <xdr:rowOff>7471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677285-F644-4956-A63F-1232CBF5B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585107</xdr:colOff>
      <xdr:row>27</xdr:row>
      <xdr:rowOff>152400</xdr:rowOff>
    </xdr:from>
    <xdr:to>
      <xdr:col>14</xdr:col>
      <xdr:colOff>13607</xdr:colOff>
      <xdr:row>42</xdr:row>
      <xdr:rowOff>174171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E1C741-4889-4D6A-85CE-D2170E63E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394803</xdr:colOff>
      <xdr:row>10</xdr:row>
      <xdr:rowOff>155162</xdr:rowOff>
    </xdr:from>
    <xdr:to>
      <xdr:col>22</xdr:col>
      <xdr:colOff>107673</xdr:colOff>
      <xdr:row>25</xdr:row>
      <xdr:rowOff>165101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C0BDB8F-694C-4578-AE5F-5A2CF37B3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399352</xdr:colOff>
      <xdr:row>28</xdr:row>
      <xdr:rowOff>1851</xdr:rowOff>
    </xdr:from>
    <xdr:to>
      <xdr:col>22</xdr:col>
      <xdr:colOff>112222</xdr:colOff>
      <xdr:row>43</xdr:row>
      <xdr:rowOff>11790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B34B37B-C09B-48FA-B30F-10878D61ED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56</xdr:row>
      <xdr:rowOff>0</xdr:rowOff>
    </xdr:from>
    <xdr:to>
      <xdr:col>13</xdr:col>
      <xdr:colOff>28388</xdr:colOff>
      <xdr:row>70</xdr:row>
      <xdr:rowOff>165101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E0C31B0-1AAE-4915-BD2C-4E9CAF8886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381000</xdr:colOff>
      <xdr:row>78</xdr:row>
      <xdr:rowOff>0</xdr:rowOff>
    </xdr:from>
    <xdr:to>
      <xdr:col>14</xdr:col>
      <xdr:colOff>129616</xdr:colOff>
      <xdr:row>92</xdr:row>
      <xdr:rowOff>167715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1D7A574-9C88-4D50-9818-523649E7F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375397</xdr:colOff>
      <xdr:row>14</xdr:row>
      <xdr:rowOff>90768</xdr:rowOff>
    </xdr:from>
    <xdr:to>
      <xdr:col>30</xdr:col>
      <xdr:colOff>84044</xdr:colOff>
      <xdr:row>28</xdr:row>
      <xdr:rowOff>166968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DF0051A-357B-432E-A4CA-4F36F8A20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131885</xdr:colOff>
      <xdr:row>11</xdr:row>
      <xdr:rowOff>131885</xdr:rowOff>
    </xdr:from>
    <xdr:to>
      <xdr:col>39</xdr:col>
      <xdr:colOff>31463</xdr:colOff>
      <xdr:row>27</xdr:row>
      <xdr:rowOff>143839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1728D9B-74CC-4147-B248-E6D785C99C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581025</xdr:colOff>
      <xdr:row>28</xdr:row>
      <xdr:rowOff>23812</xdr:rowOff>
    </xdr:from>
    <xdr:to>
      <xdr:col>36</xdr:col>
      <xdr:colOff>276225</xdr:colOff>
      <xdr:row>42</xdr:row>
      <xdr:rowOff>100012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C5064C8-43A5-4B14-804C-A0CC8EEE8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508000</xdr:colOff>
      <xdr:row>1</xdr:row>
      <xdr:rowOff>178253</xdr:rowOff>
    </xdr:from>
    <xdr:to>
      <xdr:col>16</xdr:col>
      <xdr:colOff>323397</xdr:colOff>
      <xdr:row>21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2CDD70-09B6-4BBA-AE6D-736F1B2CA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174625</xdr:colOff>
      <xdr:row>3</xdr:row>
      <xdr:rowOff>53975</xdr:rowOff>
    </xdr:from>
    <xdr:to>
      <xdr:col>37</xdr:col>
      <xdr:colOff>479425</xdr:colOff>
      <xdr:row>18</xdr:row>
      <xdr:rowOff>34925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1FDAC1-D261-4AA0-97CA-3DD1E84D2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25</xdr:row>
      <xdr:rowOff>0</xdr:rowOff>
    </xdr:from>
    <xdr:to>
      <xdr:col>16</xdr:col>
      <xdr:colOff>420515</xdr:colOff>
      <xdr:row>44</xdr:row>
      <xdr:rowOff>139247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4E0C8A-4E2F-482B-A29B-D958BE71EC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520327</xdr:colOff>
      <xdr:row>36</xdr:row>
      <xdr:rowOff>50426</xdr:rowOff>
    </xdr:from>
    <xdr:to>
      <xdr:col>31</xdr:col>
      <xdr:colOff>569260</xdr:colOff>
      <xdr:row>51</xdr:row>
      <xdr:rowOff>70597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275F87-4C13-4FA7-995E-6EC456F61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411443</xdr:colOff>
      <xdr:row>1</xdr:row>
      <xdr:rowOff>158562</xdr:rowOff>
    </xdr:from>
    <xdr:to>
      <xdr:col>32</xdr:col>
      <xdr:colOff>582706</xdr:colOff>
      <xdr:row>25</xdr:row>
      <xdr:rowOff>156881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0B58407-ACA0-4CFB-AC86-0F1559FFF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299</xdr:row>
      <xdr:rowOff>0</xdr:rowOff>
    </xdr:from>
    <xdr:to>
      <xdr:col>31</xdr:col>
      <xdr:colOff>171264</xdr:colOff>
      <xdr:row>322</xdr:row>
      <xdr:rowOff>188819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59EA4B-3E4F-4F24-96EB-07A7E20E28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246530</xdr:colOff>
      <xdr:row>324</xdr:row>
      <xdr:rowOff>134471</xdr:rowOff>
    </xdr:from>
    <xdr:to>
      <xdr:col>31</xdr:col>
      <xdr:colOff>417794</xdr:colOff>
      <xdr:row>348</xdr:row>
      <xdr:rowOff>132790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F0FE4A-A31F-4E1E-8FC0-0BDFCE212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485775</xdr:colOff>
      <xdr:row>3</xdr:row>
      <xdr:rowOff>176212</xdr:rowOff>
    </xdr:from>
    <xdr:to>
      <xdr:col>21</xdr:col>
      <xdr:colOff>161925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085873-F150-4558-9E1F-D4D60F6E3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552450</xdr:colOff>
      <xdr:row>23</xdr:row>
      <xdr:rowOff>147637</xdr:rowOff>
    </xdr:from>
    <xdr:to>
      <xdr:col>20</xdr:col>
      <xdr:colOff>247650</xdr:colOff>
      <xdr:row>38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CEF8DF-61D2-43FB-80BD-918C2FAD51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B108"/>
  <sheetViews>
    <sheetView topLeftCell="AG17" zoomScale="70" zoomScaleNormal="70" workbookViewId="0">
      <selection activeCell="W53" sqref="W44:AH53"/>
    </sheetView>
  </sheetViews>
  <sheetFormatPr defaultRowHeight="15" x14ac:dyDescent="0.25"/>
  <cols>
    <col min="3" max="3" width="17.42578125" bestFit="1" customWidth="1"/>
    <col min="4" max="4" width="15.85546875" bestFit="1" customWidth="1"/>
    <col min="5" max="5" width="11.140625" bestFit="1" customWidth="1"/>
    <col min="6" max="6" width="16.28515625" bestFit="1" customWidth="1"/>
    <col min="7" max="7" width="12.7109375" bestFit="1" customWidth="1"/>
    <col min="26" max="26" width="18.42578125" bestFit="1" customWidth="1"/>
  </cols>
  <sheetData>
    <row r="2" spans="1:20" x14ac:dyDescent="0.25">
      <c r="A2" t="s">
        <v>7</v>
      </c>
      <c r="B2" t="s">
        <v>0</v>
      </c>
      <c r="C2" t="s">
        <v>1</v>
      </c>
      <c r="D2" t="s">
        <v>6</v>
      </c>
      <c r="E2" t="s">
        <v>2</v>
      </c>
      <c r="F2" t="s">
        <v>3</v>
      </c>
      <c r="G2" t="s">
        <v>4</v>
      </c>
      <c r="H2" t="s">
        <v>5</v>
      </c>
      <c r="P2" t="s">
        <v>8</v>
      </c>
      <c r="Q2" t="s">
        <v>9</v>
      </c>
      <c r="S2" t="s">
        <v>8</v>
      </c>
      <c r="T2" t="s">
        <v>10</v>
      </c>
    </row>
    <row r="3" spans="1:20" x14ac:dyDescent="0.25">
      <c r="A3">
        <f>B3+273.15</f>
        <v>288.14999999999998</v>
      </c>
      <c r="B3">
        <v>15</v>
      </c>
      <c r="C3">
        <v>1.5580000000000001</v>
      </c>
      <c r="D3">
        <f>C3*1000</f>
        <v>1558</v>
      </c>
      <c r="E3">
        <v>1063.5</v>
      </c>
      <c r="F3">
        <v>0.13950000000000001</v>
      </c>
      <c r="G3">
        <v>5</v>
      </c>
      <c r="H3">
        <f>G3/1000</f>
        <v>5.0000000000000001E-3</v>
      </c>
      <c r="P3">
        <v>250</v>
      </c>
      <c r="Q3">
        <v>374.1</v>
      </c>
      <c r="R3">
        <f>S3-273</f>
        <v>-23</v>
      </c>
      <c r="S3">
        <v>250</v>
      </c>
      <c r="T3">
        <v>406</v>
      </c>
    </row>
    <row r="4" spans="1:20" x14ac:dyDescent="0.25">
      <c r="A4">
        <f t="shared" ref="A4:A11" si="0">B4+273.15</f>
        <v>338.15</v>
      </c>
      <c r="B4">
        <v>65</v>
      </c>
      <c r="C4">
        <v>1.7010000000000001</v>
      </c>
      <c r="D4">
        <f t="shared" ref="D4:D11" si="1">C4*1000</f>
        <v>1701</v>
      </c>
      <c r="E4">
        <v>1023.7</v>
      </c>
      <c r="F4">
        <v>0.13150000000000001</v>
      </c>
      <c r="G4">
        <v>1.58</v>
      </c>
      <c r="H4">
        <f t="shared" ref="H4:H11" si="2">G4/1000</f>
        <v>1.58E-3</v>
      </c>
      <c r="K4">
        <f>(E11-E3)/(A11-A3)</f>
        <v>-1.0025641025641026</v>
      </c>
      <c r="P4">
        <v>298.14999999999998</v>
      </c>
      <c r="Q4">
        <v>385</v>
      </c>
      <c r="R4">
        <f t="shared" ref="R4:R8" si="3">S4-273</f>
        <v>27</v>
      </c>
      <c r="S4">
        <v>300</v>
      </c>
      <c r="T4">
        <v>401</v>
      </c>
    </row>
    <row r="5" spans="1:20" x14ac:dyDescent="0.25">
      <c r="A5">
        <f t="shared" si="0"/>
        <v>378.15</v>
      </c>
      <c r="B5">
        <v>105</v>
      </c>
      <c r="C5">
        <v>1.8140000000000001</v>
      </c>
      <c r="D5">
        <f t="shared" si="1"/>
        <v>1814</v>
      </c>
      <c r="E5">
        <v>990.7</v>
      </c>
      <c r="F5">
        <v>0.12509999999999999</v>
      </c>
      <c r="G5">
        <v>0.91</v>
      </c>
      <c r="H5">
        <f t="shared" si="2"/>
        <v>9.1E-4</v>
      </c>
      <c r="P5">
        <v>350</v>
      </c>
      <c r="Q5">
        <v>392.6</v>
      </c>
      <c r="R5">
        <f t="shared" si="3"/>
        <v>77</v>
      </c>
      <c r="S5">
        <v>350</v>
      </c>
      <c r="T5">
        <v>396</v>
      </c>
    </row>
    <row r="6" spans="1:20" x14ac:dyDescent="0.25">
      <c r="A6">
        <f t="shared" si="0"/>
        <v>428.15</v>
      </c>
      <c r="B6">
        <v>155</v>
      </c>
      <c r="C6">
        <v>1.954</v>
      </c>
      <c r="D6">
        <f t="shared" si="1"/>
        <v>1954</v>
      </c>
      <c r="E6">
        <v>947.8</v>
      </c>
      <c r="F6">
        <v>0.1171</v>
      </c>
      <c r="G6">
        <v>0.56000000000000005</v>
      </c>
      <c r="H6">
        <f t="shared" si="2"/>
        <v>5.6000000000000006E-4</v>
      </c>
      <c r="P6">
        <v>400</v>
      </c>
      <c r="Q6">
        <v>398.6</v>
      </c>
      <c r="R6">
        <f t="shared" si="3"/>
        <v>127</v>
      </c>
      <c r="S6">
        <v>400</v>
      </c>
      <c r="T6">
        <v>393</v>
      </c>
    </row>
    <row r="7" spans="1:20" x14ac:dyDescent="0.25">
      <c r="A7">
        <f t="shared" si="0"/>
        <v>478.15</v>
      </c>
      <c r="B7">
        <v>205</v>
      </c>
      <c r="C7">
        <v>2.093</v>
      </c>
      <c r="D7">
        <f t="shared" si="1"/>
        <v>2093</v>
      </c>
      <c r="E7">
        <v>902.5</v>
      </c>
      <c r="F7">
        <v>0.1091</v>
      </c>
      <c r="G7">
        <v>0.38</v>
      </c>
      <c r="H7">
        <f t="shared" si="2"/>
        <v>3.8000000000000002E-4</v>
      </c>
      <c r="P7">
        <v>500</v>
      </c>
      <c r="Q7">
        <v>407.7</v>
      </c>
      <c r="R7">
        <f t="shared" si="3"/>
        <v>227</v>
      </c>
      <c r="S7">
        <v>500</v>
      </c>
      <c r="T7">
        <v>386</v>
      </c>
    </row>
    <row r="8" spans="1:20" x14ac:dyDescent="0.25">
      <c r="A8">
        <f t="shared" si="0"/>
        <v>528.15</v>
      </c>
      <c r="B8">
        <v>255</v>
      </c>
      <c r="C8">
        <v>2.2309999999999999</v>
      </c>
      <c r="D8">
        <f t="shared" si="1"/>
        <v>2231</v>
      </c>
      <c r="E8">
        <v>854</v>
      </c>
      <c r="F8">
        <v>0.1011</v>
      </c>
      <c r="G8">
        <v>0.27</v>
      </c>
      <c r="H8">
        <f t="shared" si="2"/>
        <v>2.7E-4</v>
      </c>
      <c r="P8">
        <v>600</v>
      </c>
      <c r="Q8">
        <v>416.7</v>
      </c>
      <c r="R8">
        <f t="shared" si="3"/>
        <v>327</v>
      </c>
      <c r="S8">
        <v>600</v>
      </c>
      <c r="T8">
        <v>379</v>
      </c>
    </row>
    <row r="9" spans="1:20" x14ac:dyDescent="0.25">
      <c r="A9">
        <f t="shared" si="0"/>
        <v>578.15</v>
      </c>
      <c r="B9">
        <v>305</v>
      </c>
      <c r="C9">
        <v>2.3730000000000002</v>
      </c>
      <c r="D9">
        <f t="shared" si="1"/>
        <v>2373</v>
      </c>
      <c r="E9">
        <v>801.3</v>
      </c>
      <c r="F9">
        <v>9.3100000000000002E-2</v>
      </c>
      <c r="G9">
        <v>0.2</v>
      </c>
      <c r="H9">
        <f t="shared" si="2"/>
        <v>2.0000000000000001E-4</v>
      </c>
    </row>
    <row r="10" spans="1:20" x14ac:dyDescent="0.25">
      <c r="A10">
        <f t="shared" si="0"/>
        <v>628.15</v>
      </c>
      <c r="B10">
        <v>355</v>
      </c>
      <c r="C10">
        <v>2.5270000000000001</v>
      </c>
      <c r="D10">
        <f t="shared" si="1"/>
        <v>2527</v>
      </c>
      <c r="E10">
        <v>742.3</v>
      </c>
      <c r="F10">
        <v>8.5099999999999995E-2</v>
      </c>
      <c r="G10">
        <v>0.16</v>
      </c>
      <c r="H10">
        <f t="shared" si="2"/>
        <v>1.6000000000000001E-4</v>
      </c>
    </row>
    <row r="11" spans="1:20" x14ac:dyDescent="0.25">
      <c r="A11">
        <f t="shared" si="0"/>
        <v>678.15</v>
      </c>
      <c r="B11">
        <v>405</v>
      </c>
      <c r="C11">
        <v>2.7250000000000001</v>
      </c>
      <c r="D11">
        <f t="shared" si="1"/>
        <v>2725</v>
      </c>
      <c r="E11">
        <v>672.5</v>
      </c>
      <c r="F11">
        <v>7.7100000000000002E-2</v>
      </c>
      <c r="G11">
        <v>0.12</v>
      </c>
      <c r="H11">
        <f t="shared" si="2"/>
        <v>1.1999999999999999E-4</v>
      </c>
    </row>
    <row r="29" spans="25:28" x14ac:dyDescent="0.25">
      <c r="Y29" t="s">
        <v>85</v>
      </c>
    </row>
    <row r="30" spans="25:28" x14ac:dyDescent="0.25">
      <c r="Y30" t="s">
        <v>86</v>
      </c>
      <c r="Z30" t="s">
        <v>87</v>
      </c>
      <c r="AA30" t="s">
        <v>88</v>
      </c>
    </row>
    <row r="31" spans="25:28" x14ac:dyDescent="0.25">
      <c r="Y31">
        <v>300</v>
      </c>
      <c r="Z31">
        <f>0.7894-0.0095*Y31+0.00005*Y31^2-0.0000001*Y31^3+0.0000000002*Y31^4-0.0000000000001*Y31^5+0.00000000000000005*Y31^6</f>
        <v>1.1528500000000006</v>
      </c>
      <c r="AA31">
        <f t="shared" ref="AA31:AA45" si="4">4.56618E-17*Y31^6 - 0.000000000000142118*Y31^5 + 0.000000000182707*Y31^4 - 0.000000124213*Y31^3 + 0.0000471237*Y31^2 - 0.00946958*Y31^1 + 0.789381</f>
        <v>3.7564121999998923E-3</v>
      </c>
      <c r="AB31">
        <f>Z31/AA31</f>
        <v>306.90188898865614</v>
      </c>
    </row>
    <row r="32" spans="25:28" x14ac:dyDescent="0.25">
      <c r="Y32">
        <v>320</v>
      </c>
      <c r="Z32">
        <f t="shared" ref="Z32:Z45" si="5">0.7894-0.0095*Y32+0.00005*Y32^2-0.0000001*Y32^3+0.0000000002*Y32^4-0.0000000000001*Y32^5+0.00000000000000005*Y32^6</f>
        <v>1.4078947712000005</v>
      </c>
      <c r="AA32">
        <f t="shared" si="4"/>
        <v>2.3525560415230684E-3</v>
      </c>
    </row>
    <row r="33" spans="3:27" x14ac:dyDescent="0.25">
      <c r="Y33">
        <v>340</v>
      </c>
      <c r="Z33">
        <f t="shared" si="5"/>
        <v>1.7045579808000006</v>
      </c>
      <c r="AA33">
        <f t="shared" si="4"/>
        <v>1.5545749993085556E-3</v>
      </c>
    </row>
    <row r="34" spans="3:27" x14ac:dyDescent="0.25">
      <c r="Y34">
        <v>360</v>
      </c>
      <c r="Z34">
        <f t="shared" si="5"/>
        <v>2.0472093568000012</v>
      </c>
      <c r="AA34">
        <f t="shared" si="4"/>
        <v>1.1205967131652228E-3</v>
      </c>
    </row>
    <row r="35" spans="3:27" x14ac:dyDescent="0.25">
      <c r="Y35">
        <v>380</v>
      </c>
      <c r="Z35">
        <f t="shared" si="5"/>
        <v>2.4406671392000012</v>
      </c>
      <c r="AA35">
        <f t="shared" si="4"/>
        <v>8.8698991653080039E-4</v>
      </c>
    </row>
    <row r="36" spans="3:27" x14ac:dyDescent="0.25">
      <c r="Y36">
        <v>400</v>
      </c>
      <c r="Z36">
        <f t="shared" si="5"/>
        <v>2.8902000000000005</v>
      </c>
      <c r="AA36">
        <f t="shared" si="4"/>
        <v>7.5061279999955044E-4</v>
      </c>
    </row>
    <row r="37" spans="3:27" x14ac:dyDescent="0.25">
      <c r="Y37">
        <v>420</v>
      </c>
      <c r="Z37">
        <f t="shared" si="5"/>
        <v>3.4015312672000015</v>
      </c>
      <c r="AA37">
        <f t="shared" si="4"/>
        <v>6.5316547057914232E-4</v>
      </c>
    </row>
    <row r="38" spans="3:27" x14ac:dyDescent="0.25">
      <c r="Y38">
        <v>440</v>
      </c>
      <c r="Z38">
        <f t="shared" si="5"/>
        <v>3.9808454528000015</v>
      </c>
      <c r="AA38">
        <f t="shared" si="4"/>
        <v>5.6764650670115824E-4</v>
      </c>
    </row>
    <row r="39" spans="3:27" x14ac:dyDescent="0.25">
      <c r="Y39">
        <v>460</v>
      </c>
      <c r="Z39">
        <f t="shared" si="5"/>
        <v>4.6347970848000006</v>
      </c>
      <c r="AA39">
        <f t="shared" si="4"/>
        <v>4.869136089705739E-4</v>
      </c>
    </row>
    <row r="40" spans="3:27" x14ac:dyDescent="0.25">
      <c r="Y40">
        <v>480</v>
      </c>
      <c r="Z40">
        <f t="shared" si="5"/>
        <v>5.3705218432000024</v>
      </c>
      <c r="AA40">
        <f t="shared" si="4"/>
        <v>4.1434834667553044E-4</v>
      </c>
    </row>
    <row r="41" spans="3:27" x14ac:dyDescent="0.25">
      <c r="Y41">
        <v>500</v>
      </c>
      <c r="Z41">
        <f t="shared" si="5"/>
        <v>6.1956500000000005</v>
      </c>
      <c r="AA41">
        <f t="shared" si="4"/>
        <v>3.5662499999966624E-4</v>
      </c>
    </row>
    <row r="42" spans="3:27" x14ac:dyDescent="0.25">
      <c r="Y42">
        <v>520</v>
      </c>
      <c r="Z42">
        <f t="shared" si="5"/>
        <v>7.1183221632000038</v>
      </c>
      <c r="AA42">
        <f t="shared" si="4"/>
        <v>3.1858349803248753E-4</v>
      </c>
    </row>
    <row r="43" spans="3:27" x14ac:dyDescent="0.25">
      <c r="Y43">
        <v>540</v>
      </c>
      <c r="Z43">
        <f t="shared" si="5"/>
        <v>8.1472073248000019</v>
      </c>
      <c r="AA43">
        <f t="shared" si="4"/>
        <v>3.0020645249029254E-4</v>
      </c>
    </row>
    <row r="44" spans="3:27" x14ac:dyDescent="0.25">
      <c r="Y44">
        <v>560</v>
      </c>
      <c r="Z44">
        <f t="shared" si="5"/>
        <v>9.2915232128000014</v>
      </c>
      <c r="AA44">
        <f t="shared" si="4"/>
        <v>2.9570028718006736E-4</v>
      </c>
    </row>
    <row r="45" spans="3:27" x14ac:dyDescent="0.25">
      <c r="K45" t="s">
        <v>28</v>
      </c>
      <c r="Y45">
        <v>580</v>
      </c>
      <c r="Z45">
        <f t="shared" si="5"/>
        <v>10.561058947200001</v>
      </c>
      <c r="AA45">
        <f t="shared" si="4"/>
        <v>2.9468046321790009E-4</v>
      </c>
    </row>
    <row r="46" spans="3:27" x14ac:dyDescent="0.25">
      <c r="D46" t="s">
        <v>33</v>
      </c>
      <c r="F46" t="s">
        <v>32</v>
      </c>
      <c r="K46">
        <f>-0.00016*(300)+0.1856</f>
        <v>0.1376</v>
      </c>
    </row>
    <row r="47" spans="3:27" x14ac:dyDescent="0.25">
      <c r="D47" t="s">
        <v>42</v>
      </c>
      <c r="E47" t="s">
        <v>43</v>
      </c>
      <c r="F47">
        <v>300</v>
      </c>
    </row>
    <row r="48" spans="3:27" x14ac:dyDescent="0.25">
      <c r="C48" t="s">
        <v>34</v>
      </c>
      <c r="D48" s="1">
        <v>4.5661800000000002E-17</v>
      </c>
      <c r="E48">
        <f>F47^6</f>
        <v>729000000000000</v>
      </c>
    </row>
    <row r="49" spans="3:6" x14ac:dyDescent="0.25">
      <c r="C49" t="s">
        <v>35</v>
      </c>
      <c r="D49" s="1">
        <v>-1.4211800000000001E-13</v>
      </c>
      <c r="E49">
        <f>F47^5</f>
        <v>2430000000000</v>
      </c>
    </row>
    <row r="50" spans="3:6" x14ac:dyDescent="0.25">
      <c r="C50" t="s">
        <v>36</v>
      </c>
      <c r="D50" s="1">
        <v>1.8270700000000001E-10</v>
      </c>
      <c r="E50">
        <f>F47^4</f>
        <v>8100000000</v>
      </c>
    </row>
    <row r="51" spans="3:6" x14ac:dyDescent="0.25">
      <c r="C51" t="s">
        <v>37</v>
      </c>
      <c r="D51" s="1">
        <v>-1.24213E-7</v>
      </c>
      <c r="E51">
        <f>F47^3</f>
        <v>27000000</v>
      </c>
    </row>
    <row r="52" spans="3:6" x14ac:dyDescent="0.25">
      <c r="C52" t="s">
        <v>38</v>
      </c>
      <c r="D52" s="1">
        <v>4.7123699999999997E-5</v>
      </c>
      <c r="E52">
        <f>F47^2</f>
        <v>90000</v>
      </c>
    </row>
    <row r="53" spans="3:6" x14ac:dyDescent="0.25">
      <c r="C53" t="s">
        <v>39</v>
      </c>
      <c r="D53" s="1">
        <v>-9.46958E-3</v>
      </c>
      <c r="E53">
        <f>F47</f>
        <v>300</v>
      </c>
    </row>
    <row r="54" spans="3:6" x14ac:dyDescent="0.25">
      <c r="C54" t="s">
        <v>40</v>
      </c>
      <c r="D54" s="1">
        <v>0.789381</v>
      </c>
      <c r="E54">
        <f>1</f>
        <v>1</v>
      </c>
    </row>
    <row r="56" spans="3:6" x14ac:dyDescent="0.25">
      <c r="C56" t="s">
        <v>41</v>
      </c>
      <c r="D56">
        <f>SUMPRODUCT(D48:D54,E48:E54)</f>
        <v>3.7564121999998923E-3</v>
      </c>
    </row>
    <row r="58" spans="3:6" x14ac:dyDescent="0.25">
      <c r="D58" t="s">
        <v>44</v>
      </c>
      <c r="F58" t="s">
        <v>32</v>
      </c>
    </row>
    <row r="59" spans="3:6" x14ac:dyDescent="0.25">
      <c r="D59" t="s">
        <v>42</v>
      </c>
      <c r="E59" t="s">
        <v>43</v>
      </c>
      <c r="F59">
        <v>300</v>
      </c>
    </row>
    <row r="60" spans="3:6" x14ac:dyDescent="0.25">
      <c r="D60" s="1"/>
    </row>
    <row r="61" spans="3:6" x14ac:dyDescent="0.25">
      <c r="D61" s="1"/>
    </row>
    <row r="62" spans="3:6" x14ac:dyDescent="0.25">
      <c r="C62" t="s">
        <v>34</v>
      </c>
      <c r="D62" s="1">
        <v>3.2243E-8</v>
      </c>
      <c r="E62">
        <f>F59^4</f>
        <v>8100000000</v>
      </c>
    </row>
    <row r="63" spans="3:6" x14ac:dyDescent="0.25">
      <c r="C63" t="s">
        <v>35</v>
      </c>
      <c r="D63" s="1">
        <v>-5.5133999999999998E-5</v>
      </c>
      <c r="E63">
        <f>F59^3</f>
        <v>27000000</v>
      </c>
    </row>
    <row r="64" spans="3:6" x14ac:dyDescent="0.25">
      <c r="C64" t="s">
        <v>36</v>
      </c>
      <c r="D64" s="1">
        <v>3.4426999999999999E-2</v>
      </c>
      <c r="E64">
        <f>F59^2</f>
        <v>90000</v>
      </c>
    </row>
    <row r="65" spans="3:5" x14ac:dyDescent="0.25">
      <c r="C65" t="s">
        <v>37</v>
      </c>
      <c r="D65" s="1">
        <v>-6.4878999999999998</v>
      </c>
      <c r="E65">
        <f>F59</f>
        <v>300</v>
      </c>
    </row>
    <row r="66" spans="3:5" x14ac:dyDescent="0.25">
      <c r="C66" t="s">
        <v>38</v>
      </c>
      <c r="D66" s="1">
        <v>1666.5</v>
      </c>
      <c r="E66">
        <f>1</f>
        <v>1</v>
      </c>
    </row>
    <row r="68" spans="3:5" x14ac:dyDescent="0.25">
      <c r="C68" t="s">
        <v>45</v>
      </c>
      <c r="D68">
        <f>SUMPRODUCT(D60:D66,E60:E66)</f>
        <v>1591.1103000000001</v>
      </c>
    </row>
    <row r="81" spans="3:6" x14ac:dyDescent="0.25">
      <c r="D81" t="s">
        <v>56</v>
      </c>
      <c r="F81" t="s">
        <v>32</v>
      </c>
    </row>
    <row r="82" spans="3:6" x14ac:dyDescent="0.25">
      <c r="D82" t="s">
        <v>42</v>
      </c>
      <c r="E82" t="s">
        <v>43</v>
      </c>
      <c r="F82">
        <f>F97</f>
        <v>300</v>
      </c>
    </row>
    <row r="83" spans="3:6" x14ac:dyDescent="0.25">
      <c r="C83" t="s">
        <v>55</v>
      </c>
      <c r="D83" s="1">
        <v>0</v>
      </c>
      <c r="E83">
        <f>F82^6</f>
        <v>729000000000000</v>
      </c>
    </row>
    <row r="84" spans="3:6" x14ac:dyDescent="0.25">
      <c r="C84" t="s">
        <v>54</v>
      </c>
      <c r="D84" s="1">
        <v>0</v>
      </c>
      <c r="E84">
        <f>F82^5</f>
        <v>2430000000000</v>
      </c>
    </row>
    <row r="85" spans="3:6" x14ac:dyDescent="0.25">
      <c r="C85" t="s">
        <v>53</v>
      </c>
      <c r="D85" s="1">
        <v>0</v>
      </c>
      <c r="E85">
        <f>F82^4</f>
        <v>8100000000</v>
      </c>
    </row>
    <row r="86" spans="3:6" x14ac:dyDescent="0.25">
      <c r="C86" t="s">
        <v>52</v>
      </c>
      <c r="D86" s="1">
        <v>-1.7393090000000001E-6</v>
      </c>
      <c r="E86">
        <f>F82^3</f>
        <v>27000000</v>
      </c>
    </row>
    <row r="87" spans="3:6" x14ac:dyDescent="0.25">
      <c r="C87" t="s">
        <v>51</v>
      </c>
      <c r="D87" s="1">
        <v>1.734417E-3</v>
      </c>
      <c r="E87">
        <f>F82^2</f>
        <v>90000</v>
      </c>
    </row>
    <row r="88" spans="3:6" x14ac:dyDescent="0.25">
      <c r="C88" t="s">
        <v>50</v>
      </c>
      <c r="D88" s="1">
        <v>-1.393851</v>
      </c>
      <c r="E88">
        <f>F82</f>
        <v>300</v>
      </c>
    </row>
    <row r="89" spans="3:6" x14ac:dyDescent="0.25">
      <c r="C89" t="s">
        <v>49</v>
      </c>
      <c r="D89" s="1">
        <v>1363.278</v>
      </c>
      <c r="E89">
        <f>1</f>
        <v>1</v>
      </c>
    </row>
    <row r="91" spans="3:6" x14ac:dyDescent="0.25">
      <c r="C91" t="s">
        <v>56</v>
      </c>
      <c r="D91">
        <f>SUMPRODUCT(D83:D89,E83:E89)</f>
        <v>1054.258887</v>
      </c>
    </row>
    <row r="96" spans="3:6" x14ac:dyDescent="0.25">
      <c r="D96" t="s">
        <v>58</v>
      </c>
      <c r="F96" t="s">
        <v>32</v>
      </c>
    </row>
    <row r="97" spans="3:6" x14ac:dyDescent="0.25">
      <c r="D97" t="s">
        <v>42</v>
      </c>
      <c r="E97" t="s">
        <v>43</v>
      </c>
      <c r="F97">
        <v>300</v>
      </c>
    </row>
    <row r="98" spans="3:6" x14ac:dyDescent="0.25">
      <c r="C98" t="s">
        <v>55</v>
      </c>
      <c r="D98" s="1">
        <v>0</v>
      </c>
      <c r="E98">
        <f>F97^6</f>
        <v>729000000000000</v>
      </c>
    </row>
    <row r="99" spans="3:6" x14ac:dyDescent="0.25">
      <c r="C99" t="s">
        <v>54</v>
      </c>
      <c r="D99" s="1">
        <v>0</v>
      </c>
      <c r="E99">
        <f>F97^5</f>
        <v>2430000000000</v>
      </c>
    </row>
    <row r="100" spans="3:6" x14ac:dyDescent="0.25">
      <c r="C100" t="s">
        <v>53</v>
      </c>
      <c r="D100" s="1">
        <v>0</v>
      </c>
      <c r="E100">
        <f>F97^4</f>
        <v>8100000000</v>
      </c>
    </row>
    <row r="101" spans="3:6" x14ac:dyDescent="0.25">
      <c r="C101" t="s">
        <v>52</v>
      </c>
      <c r="D101" s="1">
        <v>0</v>
      </c>
      <c r="E101">
        <f>F97^3</f>
        <v>27000000</v>
      </c>
    </row>
    <row r="102" spans="3:6" x14ac:dyDescent="0.25">
      <c r="C102" t="s">
        <v>51</v>
      </c>
      <c r="D102" s="1">
        <f>D86*3</f>
        <v>-5.2179270000000002E-6</v>
      </c>
      <c r="E102">
        <f>F97^2</f>
        <v>90000</v>
      </c>
    </row>
    <row r="103" spans="3:6" x14ac:dyDescent="0.25">
      <c r="C103" t="s">
        <v>50</v>
      </c>
      <c r="D103" s="1">
        <f>D87*2</f>
        <v>3.4688340000000001E-3</v>
      </c>
      <c r="E103">
        <f>F97</f>
        <v>300</v>
      </c>
    </row>
    <row r="104" spans="3:6" x14ac:dyDescent="0.25">
      <c r="C104" t="s">
        <v>49</v>
      </c>
      <c r="D104" s="1">
        <f>D88</f>
        <v>-1.393851</v>
      </c>
      <c r="E104">
        <f>1</f>
        <v>1</v>
      </c>
    </row>
    <row r="106" spans="3:6" x14ac:dyDescent="0.25">
      <c r="C106" t="s">
        <v>58</v>
      </c>
      <c r="D106">
        <f>SUMPRODUCT(D98:D104,E98:E104)</f>
        <v>-0.82281422999999998</v>
      </c>
    </row>
    <row r="108" spans="3:6" x14ac:dyDescent="0.25">
      <c r="C108" t="s">
        <v>57</v>
      </c>
      <c r="D108">
        <f>-1/D91*D106</f>
        <v>7.8046696133755237E-4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950DE-6A24-4F6C-A58D-0DFC976F9ADB}">
  <dimension ref="A1:AC684"/>
  <sheetViews>
    <sheetView topLeftCell="A461" zoomScaleNormal="100" workbookViewId="0">
      <selection activeCell="A617" sqref="A465:D617"/>
    </sheetView>
  </sheetViews>
  <sheetFormatPr defaultRowHeight="15" x14ac:dyDescent="0.25"/>
  <cols>
    <col min="3" max="3" width="30.42578125" bestFit="1" customWidth="1"/>
    <col min="4" max="4" width="11.85546875" bestFit="1" customWidth="1"/>
    <col min="5" max="5" width="11.42578125" bestFit="1" customWidth="1"/>
    <col min="19" max="19" width="15.5703125" bestFit="1" customWidth="1"/>
    <col min="20" max="20" width="12.42578125" bestFit="1" customWidth="1"/>
    <col min="21" max="21" width="15.28515625" bestFit="1" customWidth="1"/>
    <col min="24" max="24" width="15.140625" bestFit="1" customWidth="1"/>
  </cols>
  <sheetData>
    <row r="1" spans="1:29" x14ac:dyDescent="0.25">
      <c r="A1" s="4" t="s">
        <v>90</v>
      </c>
      <c r="S1" s="4" t="s">
        <v>60</v>
      </c>
      <c r="Z1" s="4" t="s">
        <v>60</v>
      </c>
    </row>
    <row r="2" spans="1:29" x14ac:dyDescent="0.25">
      <c r="A2" t="s">
        <v>13</v>
      </c>
      <c r="S2" t="s">
        <v>28</v>
      </c>
      <c r="T2" t="s">
        <v>29</v>
      </c>
      <c r="U2" t="s">
        <v>41</v>
      </c>
      <c r="V2" t="s">
        <v>46</v>
      </c>
      <c r="W2" t="s">
        <v>56</v>
      </c>
      <c r="X2" t="s">
        <v>59</v>
      </c>
      <c r="Z2" t="s">
        <v>31</v>
      </c>
    </row>
    <row r="3" spans="1:29" x14ac:dyDescent="0.25">
      <c r="A3" t="s">
        <v>14</v>
      </c>
      <c r="S3">
        <f>-0.00016*(300)+0.1856</f>
        <v>0.1376</v>
      </c>
      <c r="T3">
        <f>3/100</f>
        <v>0.03</v>
      </c>
      <c r="U3">
        <v>3.7564121999998923E-3</v>
      </c>
      <c r="V3">
        <v>1591.1103000000001</v>
      </c>
      <c r="W3">
        <v>1054.258887</v>
      </c>
      <c r="X3">
        <v>7.8046696133755237E-4</v>
      </c>
      <c r="Z3">
        <f>$U$3*$V$3/$S$3</f>
        <v>43.436527198150351</v>
      </c>
    </row>
    <row r="4" spans="1:29" x14ac:dyDescent="0.25">
      <c r="A4" t="s">
        <v>15</v>
      </c>
    </row>
    <row r="5" spans="1:29" x14ac:dyDescent="0.25">
      <c r="A5" t="s">
        <v>11</v>
      </c>
      <c r="B5" t="s">
        <v>93</v>
      </c>
      <c r="C5" t="s">
        <v>94</v>
      </c>
      <c r="D5" t="s">
        <v>95</v>
      </c>
      <c r="E5" t="s">
        <v>96</v>
      </c>
      <c r="S5" t="s">
        <v>26</v>
      </c>
      <c r="T5" t="s">
        <v>27</v>
      </c>
      <c r="U5" t="s">
        <v>30</v>
      </c>
      <c r="V5" t="s">
        <v>31</v>
      </c>
      <c r="W5" t="s">
        <v>47</v>
      </c>
      <c r="X5" t="s">
        <v>48</v>
      </c>
      <c r="Z5" t="s">
        <v>48</v>
      </c>
      <c r="AA5" t="s">
        <v>62</v>
      </c>
      <c r="AC5" t="s">
        <v>61</v>
      </c>
    </row>
    <row r="6" spans="1:29" x14ac:dyDescent="0.25">
      <c r="A6">
        <v>0.5</v>
      </c>
      <c r="B6" s="2">
        <v>499.56060000000002</v>
      </c>
      <c r="C6" s="2">
        <v>-75.694559999999996</v>
      </c>
      <c r="D6" s="2">
        <f>-C6</f>
        <v>75.694559999999996</v>
      </c>
      <c r="E6">
        <v>74.847064904987562</v>
      </c>
      <c r="F6">
        <f>D6/E6</f>
        <v>1.0113230237697131</v>
      </c>
      <c r="S6" s="2">
        <v>499.56060000000002</v>
      </c>
      <c r="T6">
        <v>75.694559999999996</v>
      </c>
      <c r="U6">
        <f>T6*$T$3/$S$3</f>
        <v>16.503174418604647</v>
      </c>
      <c r="V6">
        <f>$U$3*$V$3/$S$3</f>
        <v>43.436527198150351</v>
      </c>
      <c r="W6" s="1">
        <f>9.81*$X$3*(S6-300)*$T$3^3*$W$3^2/($U$3^2)</f>
        <v>3249452.1967375036</v>
      </c>
      <c r="X6" s="3">
        <f>PRODUCT(V6:W6)</f>
        <v>141144918.72267798</v>
      </c>
      <c r="Z6">
        <v>141144918.72267798</v>
      </c>
      <c r="AA6">
        <v>16.503174418604647</v>
      </c>
      <c r="AC6">
        <f>2+(0.589*Z6^(1/4))/((1+(0.469/$Z$3)^(9/16))^(4/9))</f>
        <v>64.084234933504376</v>
      </c>
    </row>
    <row r="7" spans="1:29" x14ac:dyDescent="0.25">
      <c r="A7">
        <v>1</v>
      </c>
      <c r="B7" s="2">
        <v>499.21780000000001</v>
      </c>
      <c r="C7" s="2">
        <v>-75.049440000000004</v>
      </c>
      <c r="D7" s="2">
        <f t="shared" ref="D7:D70" si="0">-C7</f>
        <v>75.049440000000004</v>
      </c>
      <c r="E7">
        <v>74.209357069111647</v>
      </c>
      <c r="F7">
        <f t="shared" ref="F7:F70" si="1">D7/E7</f>
        <v>1.0113204448073305</v>
      </c>
      <c r="S7" s="2">
        <v>499.21780000000001</v>
      </c>
      <c r="T7">
        <v>75.049440000000004</v>
      </c>
      <c r="U7">
        <f t="shared" ref="U7:U70" si="2">T7*$T$3/$S$3</f>
        <v>16.362523255813954</v>
      </c>
      <c r="V7">
        <f t="shared" ref="V7:V70" si="3">$U$3*$V$3/$S$3</f>
        <v>43.436527198150351</v>
      </c>
      <c r="W7" s="1">
        <f t="shared" ref="W7:W70" si="4">9.81*$X$3*(S7-300)*$T$3^3*$W$3^2/($U$3^2)</f>
        <v>3243870.3724042354</v>
      </c>
      <c r="X7" s="3">
        <f t="shared" ref="X7:X70" si="5">PRODUCT(V7:W7)</f>
        <v>140902463.65821066</v>
      </c>
      <c r="Z7">
        <v>140902463.65821066</v>
      </c>
      <c r="AA7">
        <v>16.362523255813954</v>
      </c>
      <c r="AC7">
        <f t="shared" ref="AC7:AC70" si="6">2+(0.589*Z7^(1/4))/((1+(0.469/$Z$3)^(9/16))^(4/9))</f>
        <v>64.057556071394771</v>
      </c>
    </row>
    <row r="8" spans="1:29" x14ac:dyDescent="0.25">
      <c r="A8">
        <v>1.5</v>
      </c>
      <c r="B8" s="2">
        <v>498.88029999999998</v>
      </c>
      <c r="C8" s="2">
        <v>-74.421300000000002</v>
      </c>
      <c r="D8" s="2">
        <f t="shared" si="0"/>
        <v>74.421300000000002</v>
      </c>
      <c r="E8">
        <v>73.588439133991528</v>
      </c>
      <c r="F8">
        <f t="shared" si="1"/>
        <v>1.011317822144481</v>
      </c>
      <c r="S8" s="2">
        <v>498.88029999999998</v>
      </c>
      <c r="T8">
        <v>74.421300000000002</v>
      </c>
      <c r="U8">
        <f t="shared" si="2"/>
        <v>16.225574127906974</v>
      </c>
      <c r="V8">
        <f t="shared" si="3"/>
        <v>43.436527198150351</v>
      </c>
      <c r="W8" s="1">
        <f t="shared" si="4"/>
        <v>3238374.848155465</v>
      </c>
      <c r="X8" s="3">
        <f t="shared" si="5"/>
        <v>140663757.16971087</v>
      </c>
      <c r="Z8">
        <v>140663757.16971087</v>
      </c>
      <c r="AA8">
        <v>16.225574127906974</v>
      </c>
      <c r="AC8">
        <f t="shared" si="6"/>
        <v>64.031256031598531</v>
      </c>
    </row>
    <row r="9" spans="1:29" x14ac:dyDescent="0.25">
      <c r="A9">
        <v>2</v>
      </c>
      <c r="B9" s="2">
        <v>498.54590000000002</v>
      </c>
      <c r="C9" s="2">
        <v>-73.810199999999995</v>
      </c>
      <c r="D9" s="2">
        <f t="shared" si="0"/>
        <v>73.810199999999995</v>
      </c>
      <c r="E9">
        <v>72.984311042707873</v>
      </c>
      <c r="F9">
        <f t="shared" si="1"/>
        <v>1.0113159793590274</v>
      </c>
      <c r="S9" s="2">
        <v>498.54590000000002</v>
      </c>
      <c r="T9">
        <v>73.810199999999995</v>
      </c>
      <c r="U9">
        <f t="shared" si="2"/>
        <v>16.092340116279068</v>
      </c>
      <c r="V9">
        <f t="shared" si="3"/>
        <v>43.436527198150351</v>
      </c>
      <c r="W9" s="1">
        <f t="shared" si="4"/>
        <v>3232929.8013146119</v>
      </c>
      <c r="X9" s="3">
        <f t="shared" si="5"/>
        <v>140427243.24451295</v>
      </c>
      <c r="Z9">
        <v>140427243.24451295</v>
      </c>
      <c r="AA9">
        <v>16.092340116279068</v>
      </c>
      <c r="AC9">
        <f t="shared" si="6"/>
        <v>64.005164528187407</v>
      </c>
    </row>
    <row r="10" spans="1:29" x14ac:dyDescent="0.25">
      <c r="A10">
        <v>2.5</v>
      </c>
      <c r="B10" s="2">
        <v>498.21429999999998</v>
      </c>
      <c r="C10" s="2">
        <v>-73.215969999999999</v>
      </c>
      <c r="D10" s="2">
        <f t="shared" si="0"/>
        <v>73.215969999999999</v>
      </c>
      <c r="E10">
        <v>72.396910199525777</v>
      </c>
      <c r="F10">
        <f t="shared" si="1"/>
        <v>1.0113134634919763</v>
      </c>
      <c r="S10" s="2">
        <v>498.21429999999998</v>
      </c>
      <c r="T10">
        <v>73.215969999999999</v>
      </c>
      <c r="U10">
        <f t="shared" si="2"/>
        <v>15.962784156976744</v>
      </c>
      <c r="V10">
        <f t="shared" si="3"/>
        <v>43.436527198150351</v>
      </c>
      <c r="W10" s="1">
        <f t="shared" si="4"/>
        <v>3227530.3469712278</v>
      </c>
      <c r="X10" s="3">
        <f t="shared" si="5"/>
        <v>140192709.69907138</v>
      </c>
      <c r="Z10">
        <v>140192709.69907138</v>
      </c>
      <c r="AA10">
        <v>15.962784156976744</v>
      </c>
      <c r="AC10">
        <f t="shared" si="6"/>
        <v>63.979258928411639</v>
      </c>
    </row>
    <row r="11" spans="1:29" x14ac:dyDescent="0.25">
      <c r="A11">
        <v>3</v>
      </c>
      <c r="B11" s="2">
        <v>497.88560000000001</v>
      </c>
      <c r="C11" s="2">
        <v>-72.638440000000003</v>
      </c>
      <c r="D11" s="2">
        <f t="shared" si="0"/>
        <v>72.638440000000003</v>
      </c>
      <c r="E11">
        <v>71.825969748524841</v>
      </c>
      <c r="F11">
        <f t="shared" si="1"/>
        <v>1.0113116502891608</v>
      </c>
      <c r="S11" s="2">
        <v>497.88560000000001</v>
      </c>
      <c r="T11">
        <v>72.638440000000003</v>
      </c>
      <c r="U11">
        <f t="shared" si="2"/>
        <v>15.836869186046512</v>
      </c>
      <c r="V11">
        <f t="shared" si="3"/>
        <v>43.436527198150351</v>
      </c>
      <c r="W11" s="1">
        <f t="shared" si="4"/>
        <v>3222178.1134287976</v>
      </c>
      <c r="X11" s="3">
        <f t="shared" si="5"/>
        <v>139960227.26123476</v>
      </c>
      <c r="Z11">
        <v>139960227.26123476</v>
      </c>
      <c r="AA11">
        <v>15.836869186046512</v>
      </c>
      <c r="AC11">
        <f t="shared" si="6"/>
        <v>63.953547786895456</v>
      </c>
    </row>
    <row r="12" spans="1:29" x14ac:dyDescent="0.25">
      <c r="A12">
        <v>3.5</v>
      </c>
      <c r="B12" s="2">
        <v>497.55970000000002</v>
      </c>
      <c r="C12" s="2">
        <v>-72.07741</v>
      </c>
      <c r="D12" s="2">
        <f t="shared" si="0"/>
        <v>72.07741</v>
      </c>
      <c r="E12">
        <v>71.27134663167962</v>
      </c>
      <c r="F12">
        <f t="shared" si="1"/>
        <v>1.0113097816502052</v>
      </c>
      <c r="S12" s="2">
        <v>497.55970000000002</v>
      </c>
      <c r="T12">
        <v>72.07741</v>
      </c>
      <c r="U12">
        <f t="shared" si="2"/>
        <v>15.714551598837209</v>
      </c>
      <c r="V12">
        <f t="shared" si="3"/>
        <v>43.436527198150351</v>
      </c>
      <c r="W12" s="1">
        <f t="shared" si="4"/>
        <v>3216871.4723838377</v>
      </c>
      <c r="X12" s="3">
        <f t="shared" si="5"/>
        <v>139729725.20315453</v>
      </c>
      <c r="Z12">
        <v>139729725.20315453</v>
      </c>
      <c r="AA12">
        <v>15.714551598837209</v>
      </c>
      <c r="AC12">
        <f t="shared" si="6"/>
        <v>63.928024021142427</v>
      </c>
    </row>
    <row r="13" spans="1:29" x14ac:dyDescent="0.25">
      <c r="A13">
        <v>4</v>
      </c>
      <c r="B13" s="2">
        <v>497.2364</v>
      </c>
      <c r="C13" s="2">
        <v>-71.532669999999996</v>
      </c>
      <c r="D13" s="2">
        <f t="shared" si="0"/>
        <v>71.532669999999996</v>
      </c>
      <c r="E13">
        <v>70.732822582061061</v>
      </c>
      <c r="F13">
        <f t="shared" si="1"/>
        <v>1.0113080093334461</v>
      </c>
      <c r="S13" s="2">
        <v>497.2364</v>
      </c>
      <c r="T13">
        <v>71.532669999999996</v>
      </c>
      <c r="U13">
        <f t="shared" si="2"/>
        <v>15.595785610465114</v>
      </c>
      <c r="V13">
        <f t="shared" si="3"/>
        <v>43.436527198150351</v>
      </c>
      <c r="W13" s="1">
        <f t="shared" si="4"/>
        <v>3211607.1672293879</v>
      </c>
      <c r="X13" s="3">
        <f t="shared" si="5"/>
        <v>139501062.06913391</v>
      </c>
      <c r="Z13">
        <v>139501062.06913391</v>
      </c>
      <c r="AA13">
        <v>15.595785610465114</v>
      </c>
      <c r="AC13">
        <f t="shared" si="6"/>
        <v>63.902672660891454</v>
      </c>
    </row>
    <row r="14" spans="1:29" x14ac:dyDescent="0.25">
      <c r="A14">
        <v>4.5</v>
      </c>
      <c r="B14" s="2">
        <v>496.91570000000002</v>
      </c>
      <c r="C14" s="2">
        <v>-71.003990000000002</v>
      </c>
      <c r="D14" s="2">
        <f t="shared" si="0"/>
        <v>71.003990000000002</v>
      </c>
      <c r="E14">
        <v>70.210174930758782</v>
      </c>
      <c r="F14">
        <f t="shared" si="1"/>
        <v>1.0113062682157405</v>
      </c>
      <c r="S14" s="2">
        <v>496.91570000000002</v>
      </c>
      <c r="T14">
        <v>71.003990000000002</v>
      </c>
      <c r="U14">
        <f t="shared" si="2"/>
        <v>15.480521075581395</v>
      </c>
      <c r="V14">
        <f t="shared" si="3"/>
        <v>43.436527198150351</v>
      </c>
      <c r="W14" s="1">
        <f t="shared" si="4"/>
        <v>3206385.1979654455</v>
      </c>
      <c r="X14" s="3">
        <f t="shared" si="5"/>
        <v>139274237.85917276</v>
      </c>
      <c r="Z14">
        <v>139274237.85917276</v>
      </c>
      <c r="AA14">
        <v>15.480521075581395</v>
      </c>
      <c r="AC14">
        <f t="shared" si="6"/>
        <v>63.877494368184998</v>
      </c>
    </row>
    <row r="15" spans="1:29" x14ac:dyDescent="0.25">
      <c r="A15">
        <v>5</v>
      </c>
      <c r="B15" s="2">
        <v>496.59750000000003</v>
      </c>
      <c r="C15" s="2">
        <v>-70.491129999999998</v>
      </c>
      <c r="D15" s="2">
        <f t="shared" si="0"/>
        <v>70.491129999999998</v>
      </c>
      <c r="E15">
        <v>69.703177765157449</v>
      </c>
      <c r="F15">
        <f t="shared" si="1"/>
        <v>1.0113043947221072</v>
      </c>
      <c r="S15" s="2">
        <v>496.59750000000003</v>
      </c>
      <c r="T15">
        <v>70.491129999999998</v>
      </c>
      <c r="U15">
        <f t="shared" si="2"/>
        <v>15.368705668604651</v>
      </c>
      <c r="V15">
        <f t="shared" si="3"/>
        <v>43.436527198150351</v>
      </c>
      <c r="W15" s="1">
        <f t="shared" si="4"/>
        <v>3201203.9362885323</v>
      </c>
      <c r="X15" s="3">
        <f t="shared" si="5"/>
        <v>139049181.8454228</v>
      </c>
      <c r="Z15">
        <v>139049181.8454228</v>
      </c>
      <c r="AA15">
        <v>15.368705668604651</v>
      </c>
      <c r="AC15">
        <f t="shared" si="6"/>
        <v>63.852481937531394</v>
      </c>
    </row>
    <row r="16" spans="1:29" x14ac:dyDescent="0.25">
      <c r="A16">
        <v>5.5</v>
      </c>
      <c r="B16" s="2">
        <v>496.28179999999998</v>
      </c>
      <c r="C16" s="2">
        <v>-69.993840000000006</v>
      </c>
      <c r="D16" s="2">
        <f t="shared" si="0"/>
        <v>69.993840000000006</v>
      </c>
      <c r="E16">
        <v>69.211566195196639</v>
      </c>
      <c r="F16">
        <f t="shared" si="1"/>
        <v>1.0113026456097978</v>
      </c>
      <c r="S16" s="2">
        <v>496.28179999999998</v>
      </c>
      <c r="T16">
        <v>69.993840000000006</v>
      </c>
      <c r="U16">
        <f t="shared" si="2"/>
        <v>15.260284883720932</v>
      </c>
      <c r="V16">
        <f t="shared" si="3"/>
        <v>43.436527198150351</v>
      </c>
      <c r="W16" s="1">
        <f t="shared" si="4"/>
        <v>3196063.3821986462</v>
      </c>
      <c r="X16" s="3">
        <f t="shared" si="5"/>
        <v>138825894.02788389</v>
      </c>
      <c r="Z16">
        <v>138825894.02788389</v>
      </c>
      <c r="AA16">
        <v>15.260284883720932</v>
      </c>
      <c r="AC16">
        <f t="shared" si="6"/>
        <v>63.827635998135385</v>
      </c>
    </row>
    <row r="17" spans="1:29" x14ac:dyDescent="0.25">
      <c r="A17">
        <v>6</v>
      </c>
      <c r="B17" s="2">
        <v>495.96850000000001</v>
      </c>
      <c r="C17" s="2">
        <v>-69.511889999999994</v>
      </c>
      <c r="D17" s="2">
        <f t="shared" si="0"/>
        <v>69.511889999999994</v>
      </c>
      <c r="E17">
        <v>68.735089466350175</v>
      </c>
      <c r="F17">
        <f t="shared" si="1"/>
        <v>1.0113013678992897</v>
      </c>
      <c r="S17" s="2">
        <v>495.96850000000001</v>
      </c>
      <c r="T17">
        <v>69.511889999999994</v>
      </c>
      <c r="U17">
        <f t="shared" si="2"/>
        <v>15.155208575581394</v>
      </c>
      <c r="V17">
        <f t="shared" si="3"/>
        <v>43.436527198150351</v>
      </c>
      <c r="W17" s="1">
        <f t="shared" si="4"/>
        <v>3190961.9073923081</v>
      </c>
      <c r="X17" s="3">
        <f t="shared" si="5"/>
        <v>138604303.67870772</v>
      </c>
      <c r="Z17">
        <v>138604303.67870772</v>
      </c>
      <c r="AA17">
        <v>15.155208575581394</v>
      </c>
      <c r="AC17">
        <f t="shared" si="6"/>
        <v>63.80294929292846</v>
      </c>
    </row>
    <row r="18" spans="1:29" x14ac:dyDescent="0.25">
      <c r="A18">
        <v>6.5</v>
      </c>
      <c r="B18" s="2">
        <v>495.65750000000003</v>
      </c>
      <c r="C18" s="2">
        <v>-69.045019999999994</v>
      </c>
      <c r="D18" s="2">
        <f t="shared" si="0"/>
        <v>69.045019999999994</v>
      </c>
      <c r="E18">
        <v>68.273529260846587</v>
      </c>
      <c r="F18">
        <f t="shared" si="1"/>
        <v>1.0112999979275399</v>
      </c>
      <c r="S18" s="2">
        <v>495.65750000000003</v>
      </c>
      <c r="T18">
        <v>69.045019999999994</v>
      </c>
      <c r="U18">
        <f t="shared" si="2"/>
        <v>15.053420058139533</v>
      </c>
      <c r="V18">
        <f t="shared" si="3"/>
        <v>43.436527198150351</v>
      </c>
      <c r="W18" s="1">
        <f t="shared" si="4"/>
        <v>3185897.8835660354</v>
      </c>
      <c r="X18" s="3">
        <f t="shared" si="5"/>
        <v>138384340.07004574</v>
      </c>
      <c r="Z18">
        <v>138384340.07004574</v>
      </c>
      <c r="AA18">
        <v>15.053420058139533</v>
      </c>
      <c r="AC18">
        <f t="shared" si="6"/>
        <v>63.778414525240862</v>
      </c>
    </row>
    <row r="19" spans="1:29" x14ac:dyDescent="0.25">
      <c r="A19">
        <v>7</v>
      </c>
      <c r="B19" s="2">
        <v>495.34870000000001</v>
      </c>
      <c r="C19" s="2">
        <v>-68.592969999999994</v>
      </c>
      <c r="D19" s="2">
        <f t="shared" si="0"/>
        <v>68.592969999999994</v>
      </c>
      <c r="E19">
        <v>67.82662764128203</v>
      </c>
      <c r="F19">
        <f t="shared" si="1"/>
        <v>1.0112985472721858</v>
      </c>
      <c r="S19" s="2">
        <v>495.34870000000001</v>
      </c>
      <c r="T19">
        <v>68.592969999999994</v>
      </c>
      <c r="U19">
        <f t="shared" si="2"/>
        <v>14.954862645348836</v>
      </c>
      <c r="V19">
        <f t="shared" si="3"/>
        <v>43.436527198150351</v>
      </c>
      <c r="W19" s="1">
        <f t="shared" si="4"/>
        <v>3180869.6824163464</v>
      </c>
      <c r="X19" s="3">
        <f t="shared" si="5"/>
        <v>138165932.47404951</v>
      </c>
      <c r="Z19">
        <v>138165932.47404951</v>
      </c>
      <c r="AA19">
        <v>14.954862645348836</v>
      </c>
      <c r="AC19">
        <f t="shared" si="6"/>
        <v>63.754024359200784</v>
      </c>
    </row>
    <row r="20" spans="1:29" x14ac:dyDescent="0.25">
      <c r="A20">
        <v>7.5</v>
      </c>
      <c r="B20" s="2">
        <v>495.0421</v>
      </c>
      <c r="C20" s="2">
        <v>-68.155450000000002</v>
      </c>
      <c r="D20" s="2">
        <f t="shared" si="0"/>
        <v>68.155450000000002</v>
      </c>
      <c r="E20">
        <v>67.394088553409375</v>
      </c>
      <c r="F20">
        <f t="shared" si="1"/>
        <v>1.0112971547346805</v>
      </c>
      <c r="S20" s="2">
        <v>495.0421</v>
      </c>
      <c r="T20">
        <v>68.155450000000002</v>
      </c>
      <c r="U20">
        <f t="shared" si="2"/>
        <v>14.859473110465116</v>
      </c>
      <c r="V20">
        <f t="shared" si="3"/>
        <v>43.436527198150351</v>
      </c>
      <c r="W20" s="1">
        <f t="shared" si="4"/>
        <v>3175877.3039432424</v>
      </c>
      <c r="X20" s="3">
        <f t="shared" si="5"/>
        <v>137949080.89071906</v>
      </c>
      <c r="Z20">
        <v>137949080.89071906</v>
      </c>
      <c r="AA20">
        <v>14.859473110465116</v>
      </c>
      <c r="AC20">
        <f t="shared" si="6"/>
        <v>63.729779332480518</v>
      </c>
    </row>
    <row r="21" spans="1:29" x14ac:dyDescent="0.25">
      <c r="A21">
        <v>8</v>
      </c>
      <c r="B21" s="2">
        <v>494.73759999999999</v>
      </c>
      <c r="C21" s="2">
        <v>-67.732200000000006</v>
      </c>
      <c r="D21" s="2">
        <f t="shared" si="0"/>
        <v>67.732200000000006</v>
      </c>
      <c r="E21">
        <v>66.975647491036966</v>
      </c>
      <c r="F21">
        <f t="shared" si="1"/>
        <v>1.0112959342283967</v>
      </c>
      <c r="S21" s="2">
        <v>494.73759999999999</v>
      </c>
      <c r="T21">
        <v>67.732200000000006</v>
      </c>
      <c r="U21">
        <f t="shared" si="2"/>
        <v>14.767194767441861</v>
      </c>
      <c r="V21">
        <f t="shared" si="3"/>
        <v>43.436527198150351</v>
      </c>
      <c r="W21" s="1">
        <f t="shared" si="4"/>
        <v>3170919.1198432413</v>
      </c>
      <c r="X21" s="3">
        <f t="shared" si="5"/>
        <v>137733714.59220591</v>
      </c>
      <c r="Z21">
        <v>137733714.59220591</v>
      </c>
      <c r="AA21">
        <v>14.767194767441861</v>
      </c>
      <c r="AC21">
        <f t="shared" si="6"/>
        <v>63.705672059758761</v>
      </c>
    </row>
    <row r="22" spans="1:29" x14ac:dyDescent="0.25">
      <c r="A22">
        <v>8.5</v>
      </c>
      <c r="B22" s="2">
        <v>494.43520000000001</v>
      </c>
      <c r="C22" s="2">
        <v>-67.322890000000001</v>
      </c>
      <c r="D22" s="2">
        <f t="shared" si="0"/>
        <v>67.322890000000001</v>
      </c>
      <c r="E22">
        <v>66.57098406794718</v>
      </c>
      <c r="F22">
        <f t="shared" si="1"/>
        <v>1.0112947997176274</v>
      </c>
      <c r="S22" s="2">
        <v>494.43520000000001</v>
      </c>
      <c r="T22">
        <v>67.322890000000001</v>
      </c>
      <c r="U22">
        <f t="shared" si="2"/>
        <v>14.67795566860465</v>
      </c>
      <c r="V22">
        <f t="shared" si="3"/>
        <v>43.436527198150351</v>
      </c>
      <c r="W22" s="1">
        <f t="shared" si="4"/>
        <v>3165995.1301163449</v>
      </c>
      <c r="X22" s="3">
        <f t="shared" si="5"/>
        <v>137519833.57851017</v>
      </c>
      <c r="Z22">
        <v>137519833.57851017</v>
      </c>
      <c r="AA22">
        <v>14.67795566860465</v>
      </c>
      <c r="AC22">
        <f t="shared" si="6"/>
        <v>63.68170304825999</v>
      </c>
    </row>
    <row r="23" spans="1:29" x14ac:dyDescent="0.25">
      <c r="A23">
        <v>9</v>
      </c>
      <c r="B23" s="2">
        <v>494.13479999999998</v>
      </c>
      <c r="C23" s="2">
        <v>-66.927189999999996</v>
      </c>
      <c r="D23" s="2">
        <f t="shared" si="0"/>
        <v>66.927189999999996</v>
      </c>
      <c r="E23">
        <v>66.179772653843131</v>
      </c>
      <c r="F23">
        <f t="shared" si="1"/>
        <v>1.0112937430303104</v>
      </c>
      <c r="S23" s="2">
        <v>494.13479999999998</v>
      </c>
      <c r="T23">
        <v>66.927189999999996</v>
      </c>
      <c r="U23">
        <f t="shared" si="2"/>
        <v>14.591683866279068</v>
      </c>
      <c r="V23">
        <f t="shared" si="3"/>
        <v>43.436527198150351</v>
      </c>
      <c r="W23" s="1">
        <f t="shared" si="4"/>
        <v>3161103.7064590687</v>
      </c>
      <c r="X23" s="3">
        <f t="shared" si="5"/>
        <v>137307367.12178323</v>
      </c>
      <c r="Z23">
        <v>137307367.12178323</v>
      </c>
      <c r="AA23">
        <v>14.591683866279068</v>
      </c>
      <c r="AC23">
        <f t="shared" si="6"/>
        <v>63.657864863942535</v>
      </c>
    </row>
    <row r="24" spans="1:29" x14ac:dyDescent="0.25">
      <c r="A24">
        <v>9.5</v>
      </c>
      <c r="B24" s="2">
        <v>493.83620000000002</v>
      </c>
      <c r="C24" s="2">
        <v>-66.544790000000006</v>
      </c>
      <c r="D24" s="2">
        <f t="shared" si="0"/>
        <v>66.544790000000006</v>
      </c>
      <c r="E24">
        <v>65.80171788586334</v>
      </c>
      <c r="F24">
        <f t="shared" si="1"/>
        <v>1.0112925944490623</v>
      </c>
      <c r="S24" s="2">
        <v>493.83620000000002</v>
      </c>
      <c r="T24">
        <v>66.544790000000006</v>
      </c>
      <c r="U24">
        <f t="shared" si="2"/>
        <v>14.508311773255816</v>
      </c>
      <c r="V24">
        <f t="shared" si="3"/>
        <v>43.436527198150351</v>
      </c>
      <c r="W24" s="1">
        <f t="shared" si="4"/>
        <v>3156241.5922644553</v>
      </c>
      <c r="X24" s="3">
        <f t="shared" si="5"/>
        <v>137096173.76632839</v>
      </c>
      <c r="Z24">
        <v>137096173.76632839</v>
      </c>
      <c r="AA24">
        <v>14.508311773255816</v>
      </c>
      <c r="AC24">
        <f t="shared" si="6"/>
        <v>63.634142085635688</v>
      </c>
    </row>
    <row r="25" spans="1:29" x14ac:dyDescent="0.25">
      <c r="A25">
        <v>10</v>
      </c>
      <c r="B25" s="2">
        <v>493.53960000000001</v>
      </c>
      <c r="C25" s="2">
        <v>-66.175349999999995</v>
      </c>
      <c r="D25" s="2">
        <f t="shared" si="0"/>
        <v>66.175349999999995</v>
      </c>
      <c r="E25">
        <v>65.436458103268251</v>
      </c>
      <c r="F25">
        <f t="shared" si="1"/>
        <v>1.0112917464995685</v>
      </c>
      <c r="S25" s="2">
        <v>493.53960000000001</v>
      </c>
      <c r="T25">
        <v>66.175349999999995</v>
      </c>
      <c r="U25">
        <f t="shared" si="2"/>
        <v>14.427765261627906</v>
      </c>
      <c r="V25">
        <f t="shared" si="3"/>
        <v>43.436527198150351</v>
      </c>
      <c r="W25" s="1">
        <f t="shared" si="4"/>
        <v>3151412.0441394625</v>
      </c>
      <c r="X25" s="3">
        <f t="shared" si="5"/>
        <v>136886394.96784237</v>
      </c>
      <c r="Z25">
        <v>136886394.96784237</v>
      </c>
      <c r="AA25">
        <v>14.427765261627906</v>
      </c>
      <c r="AC25">
        <f t="shared" si="6"/>
        <v>63.61055105163117</v>
      </c>
    </row>
    <row r="26" spans="1:29" x14ac:dyDescent="0.25">
      <c r="A26">
        <v>12</v>
      </c>
      <c r="B26" s="2">
        <v>492.37020000000001</v>
      </c>
      <c r="C26" s="2">
        <v>-64.821079999999995</v>
      </c>
      <c r="D26" s="2">
        <f t="shared" si="0"/>
        <v>64.821079999999995</v>
      </c>
      <c r="E26">
        <v>64.097549831077401</v>
      </c>
      <c r="F26">
        <f t="shared" si="1"/>
        <v>1.0112879536086696</v>
      </c>
      <c r="S26" s="2">
        <v>492.37020000000001</v>
      </c>
      <c r="T26">
        <v>64.821079999999995</v>
      </c>
      <c r="U26">
        <f t="shared" si="2"/>
        <v>14.132502906976741</v>
      </c>
      <c r="V26">
        <f t="shared" si="3"/>
        <v>43.436527198150351</v>
      </c>
      <c r="W26" s="1">
        <f t="shared" si="4"/>
        <v>3132370.6632312834</v>
      </c>
      <c r="X26" s="3">
        <f t="shared" si="5"/>
        <v>136059303.50813389</v>
      </c>
      <c r="Z26">
        <v>136059303.50813389</v>
      </c>
      <c r="AA26">
        <v>14.132502906976741</v>
      </c>
      <c r="AC26">
        <f t="shared" si="6"/>
        <v>63.517274013966379</v>
      </c>
    </row>
    <row r="27" spans="1:29" x14ac:dyDescent="0.25">
      <c r="A27">
        <v>14</v>
      </c>
      <c r="B27" s="2">
        <v>491.22640000000001</v>
      </c>
      <c r="C27" s="2">
        <v>-63.650860000000002</v>
      </c>
      <c r="D27" s="2">
        <f t="shared" si="0"/>
        <v>63.650860000000002</v>
      </c>
      <c r="E27">
        <v>62.940530047437669</v>
      </c>
      <c r="F27">
        <f t="shared" si="1"/>
        <v>1.0112857319763111</v>
      </c>
      <c r="S27" s="2">
        <v>491.22640000000001</v>
      </c>
      <c r="T27">
        <v>63.650860000000002</v>
      </c>
      <c r="U27">
        <f t="shared" si="2"/>
        <v>13.87736773255814</v>
      </c>
      <c r="V27">
        <f t="shared" si="3"/>
        <v>43.436527198150351</v>
      </c>
      <c r="W27" s="1">
        <f t="shared" si="4"/>
        <v>3113746.1280142698</v>
      </c>
      <c r="X27" s="3">
        <f t="shared" si="5"/>
        <v>135250318.37762716</v>
      </c>
      <c r="Z27">
        <v>135250318.37762716</v>
      </c>
      <c r="AA27">
        <v>13.87736773255814</v>
      </c>
      <c r="AC27">
        <f t="shared" si="6"/>
        <v>63.425626642429101</v>
      </c>
    </row>
    <row r="28" spans="1:29" x14ac:dyDescent="0.25">
      <c r="A28">
        <v>16</v>
      </c>
      <c r="B28" s="2">
        <v>490.10520000000002</v>
      </c>
      <c r="C28" s="2">
        <v>-62.64575</v>
      </c>
      <c r="D28" s="2">
        <f t="shared" si="0"/>
        <v>62.64575</v>
      </c>
      <c r="E28">
        <v>61.946778709084796</v>
      </c>
      <c r="F28">
        <f t="shared" si="1"/>
        <v>1.0112834162725026</v>
      </c>
      <c r="S28" s="2">
        <v>490.10520000000002</v>
      </c>
      <c r="T28">
        <v>62.64575</v>
      </c>
      <c r="U28">
        <f t="shared" si="2"/>
        <v>13.658230377906976</v>
      </c>
      <c r="V28">
        <f t="shared" si="3"/>
        <v>43.436527198150351</v>
      </c>
      <c r="W28" s="1">
        <f t="shared" si="4"/>
        <v>3095489.5893839891</v>
      </c>
      <c r="X28" s="3">
        <f t="shared" si="5"/>
        <v>134457317.7408689</v>
      </c>
      <c r="Z28">
        <v>134457317.7408689</v>
      </c>
      <c r="AA28">
        <v>13.658230377906976</v>
      </c>
      <c r="AC28">
        <f t="shared" si="6"/>
        <v>63.335390202591128</v>
      </c>
    </row>
    <row r="29" spans="1:29" x14ac:dyDescent="0.25">
      <c r="A29">
        <v>18</v>
      </c>
      <c r="B29" s="2">
        <v>489.00369999999998</v>
      </c>
      <c r="C29" s="2">
        <v>-61.787019999999998</v>
      </c>
      <c r="D29" s="2">
        <f t="shared" si="0"/>
        <v>61.787019999999998</v>
      </c>
      <c r="E29">
        <v>61.097740957575212</v>
      </c>
      <c r="F29">
        <f t="shared" si="1"/>
        <v>1.0112815798362071</v>
      </c>
      <c r="S29" s="2">
        <v>489.00369999999998</v>
      </c>
      <c r="T29">
        <v>61.787019999999998</v>
      </c>
      <c r="U29">
        <f t="shared" si="2"/>
        <v>13.471007267441859</v>
      </c>
      <c r="V29">
        <f t="shared" si="3"/>
        <v>43.436527198150351</v>
      </c>
      <c r="W29" s="1">
        <f t="shared" si="4"/>
        <v>3077553.8265394871</v>
      </c>
      <c r="X29" s="3">
        <f t="shared" si="5"/>
        <v>133678250.49025412</v>
      </c>
      <c r="Z29">
        <v>133678250.49025412</v>
      </c>
      <c r="AA29">
        <v>13.471007267441859</v>
      </c>
      <c r="AC29">
        <f t="shared" si="6"/>
        <v>63.246349729825013</v>
      </c>
    </row>
    <row r="30" spans="1:29" x14ac:dyDescent="0.25">
      <c r="A30">
        <v>20</v>
      </c>
      <c r="B30" s="2">
        <v>487.9194</v>
      </c>
      <c r="C30" s="2">
        <v>-61.057389999999998</v>
      </c>
      <c r="D30" s="2">
        <f t="shared" si="0"/>
        <v>61.057389999999998</v>
      </c>
      <c r="E30">
        <v>60.376310399315848</v>
      </c>
      <c r="F30">
        <f t="shared" si="1"/>
        <v>1.01128057670599</v>
      </c>
      <c r="S30" s="2">
        <v>487.9194</v>
      </c>
      <c r="T30">
        <v>61.057389999999998</v>
      </c>
      <c r="U30">
        <f t="shared" si="2"/>
        <v>13.311930959302325</v>
      </c>
      <c r="V30">
        <f t="shared" si="3"/>
        <v>43.436527198150351</v>
      </c>
      <c r="W30" s="1">
        <f t="shared" si="4"/>
        <v>3059898.1318937382</v>
      </c>
      <c r="X30" s="3">
        <f t="shared" si="5"/>
        <v>132911348.42957181</v>
      </c>
      <c r="Z30">
        <v>132911348.42957181</v>
      </c>
      <c r="AA30">
        <v>13.311930959302325</v>
      </c>
      <c r="AC30">
        <f t="shared" si="6"/>
        <v>63.158318692985588</v>
      </c>
    </row>
    <row r="31" spans="1:29" x14ac:dyDescent="0.25">
      <c r="A31">
        <v>22</v>
      </c>
      <c r="B31" s="2">
        <v>486.8503</v>
      </c>
      <c r="C31" s="2">
        <v>-60.441209999999998</v>
      </c>
      <c r="D31" s="2">
        <f t="shared" si="0"/>
        <v>60.441209999999998</v>
      </c>
      <c r="E31">
        <v>59.767054645792761</v>
      </c>
      <c r="F31">
        <f t="shared" si="1"/>
        <v>1.0112797151909625</v>
      </c>
      <c r="S31" s="2">
        <v>486.8503</v>
      </c>
      <c r="T31">
        <v>60.441209999999998</v>
      </c>
      <c r="U31">
        <f t="shared" si="2"/>
        <v>13.177589389534882</v>
      </c>
      <c r="V31">
        <f t="shared" si="3"/>
        <v>43.436527198150351</v>
      </c>
      <c r="W31" s="1">
        <f t="shared" si="4"/>
        <v>3042489.9393771188</v>
      </c>
      <c r="X31" s="3">
        <f t="shared" si="5"/>
        <v>132155197.00185303</v>
      </c>
      <c r="Z31">
        <v>132155197.00185303</v>
      </c>
      <c r="AA31">
        <v>13.177589389534882</v>
      </c>
      <c r="AC31">
        <f t="shared" si="6"/>
        <v>63.071147921791983</v>
      </c>
    </row>
    <row r="32" spans="1:29" x14ac:dyDescent="0.25">
      <c r="A32">
        <v>24</v>
      </c>
      <c r="B32" s="2">
        <v>485.7944</v>
      </c>
      <c r="C32" s="2">
        <v>-59.924660000000003</v>
      </c>
      <c r="D32" s="2">
        <f t="shared" si="0"/>
        <v>59.924660000000003</v>
      </c>
      <c r="E32">
        <v>59.256288671551189</v>
      </c>
      <c r="F32">
        <f t="shared" si="1"/>
        <v>1.0112793315854371</v>
      </c>
      <c r="S32" s="2">
        <v>485.7944</v>
      </c>
      <c r="T32">
        <v>59.924660000000003</v>
      </c>
      <c r="U32">
        <f t="shared" si="2"/>
        <v>13.064969476744187</v>
      </c>
      <c r="V32">
        <f t="shared" si="3"/>
        <v>43.436527198150351</v>
      </c>
      <c r="W32" s="1">
        <f t="shared" si="4"/>
        <v>3025296.6829200066</v>
      </c>
      <c r="X32" s="3">
        <f t="shared" si="5"/>
        <v>131408381.6501289</v>
      </c>
      <c r="Z32">
        <v>131408381.6501289</v>
      </c>
      <c r="AA32">
        <v>13.064969476744187</v>
      </c>
      <c r="AC32">
        <f t="shared" si="6"/>
        <v>62.984685483271861</v>
      </c>
    </row>
    <row r="33" spans="1:29" x14ac:dyDescent="0.25">
      <c r="A33">
        <v>26</v>
      </c>
      <c r="B33" s="2">
        <v>484.75009999999997</v>
      </c>
      <c r="C33" s="2">
        <v>-59.495330000000003</v>
      </c>
      <c r="D33" s="2">
        <f t="shared" si="0"/>
        <v>59.495330000000003</v>
      </c>
      <c r="E33">
        <v>58.831790288093757</v>
      </c>
      <c r="F33">
        <f t="shared" si="1"/>
        <v>1.0112785911946067</v>
      </c>
      <c r="S33" s="2">
        <v>484.75009999999997</v>
      </c>
      <c r="T33">
        <v>59.495330000000003</v>
      </c>
      <c r="U33">
        <f t="shared" si="2"/>
        <v>12.971365552325581</v>
      </c>
      <c r="V33">
        <f t="shared" si="3"/>
        <v>43.436527198150351</v>
      </c>
      <c r="W33" s="1">
        <f t="shared" si="4"/>
        <v>3008292.3096667039</v>
      </c>
      <c r="X33" s="3">
        <f t="shared" si="5"/>
        <v>130669770.72882432</v>
      </c>
      <c r="Z33">
        <v>130669770.72882432</v>
      </c>
      <c r="AA33">
        <v>12.971365552325581</v>
      </c>
      <c r="AC33">
        <f t="shared" si="6"/>
        <v>62.898809664096767</v>
      </c>
    </row>
    <row r="34" spans="1:29" x14ac:dyDescent="0.25">
      <c r="A34">
        <v>28</v>
      </c>
      <c r="B34" s="2">
        <v>483.71600000000001</v>
      </c>
      <c r="C34" s="2">
        <v>-59.142150000000001</v>
      </c>
      <c r="D34" s="2">
        <f t="shared" si="0"/>
        <v>59.142150000000001</v>
      </c>
      <c r="E34">
        <v>58.482562125108785</v>
      </c>
      <c r="F34">
        <f t="shared" si="1"/>
        <v>1.0112783683019939</v>
      </c>
      <c r="S34" s="2">
        <v>483.71600000000001</v>
      </c>
      <c r="T34">
        <v>59.142150000000001</v>
      </c>
      <c r="U34">
        <f t="shared" si="2"/>
        <v>12.894364098837208</v>
      </c>
      <c r="V34">
        <f t="shared" si="3"/>
        <v>43.436527198150351</v>
      </c>
      <c r="W34" s="1">
        <f t="shared" si="4"/>
        <v>2991454.023368476</v>
      </c>
      <c r="X34" s="3">
        <f t="shared" si="5"/>
        <v>129938374.0480611</v>
      </c>
      <c r="Z34">
        <v>129938374.0480611</v>
      </c>
      <c r="AA34">
        <v>12.894364098837208</v>
      </c>
      <c r="AC34">
        <f t="shared" si="6"/>
        <v>62.813413124643169</v>
      </c>
    </row>
    <row r="35" spans="1:29" x14ac:dyDescent="0.25">
      <c r="A35">
        <v>30</v>
      </c>
      <c r="B35" s="2">
        <v>482.69099999999997</v>
      </c>
      <c r="C35" s="2">
        <v>-58.855379999999997</v>
      </c>
      <c r="D35" s="2">
        <f t="shared" si="0"/>
        <v>58.855379999999997</v>
      </c>
      <c r="E35">
        <v>58.198985477611849</v>
      </c>
      <c r="F35">
        <f t="shared" si="1"/>
        <v>1.0112784530005365</v>
      </c>
      <c r="S35" s="2">
        <v>482.69099999999997</v>
      </c>
      <c r="T35">
        <v>58.855379999999997</v>
      </c>
      <c r="U35">
        <f t="shared" si="2"/>
        <v>12.831841569767441</v>
      </c>
      <c r="V35">
        <f t="shared" si="3"/>
        <v>43.436527198150351</v>
      </c>
      <c r="W35" s="1">
        <f t="shared" si="4"/>
        <v>2974763.9126870288</v>
      </c>
      <c r="X35" s="3">
        <f t="shared" si="5"/>
        <v>129213413.60150628</v>
      </c>
      <c r="Z35">
        <v>129213413.60150628</v>
      </c>
      <c r="AA35">
        <v>12.831841569767441</v>
      </c>
      <c r="AC35">
        <f t="shared" si="6"/>
        <v>62.728411558785368</v>
      </c>
    </row>
    <row r="36" spans="1:29" x14ac:dyDescent="0.25">
      <c r="A36">
        <v>35</v>
      </c>
      <c r="B36" s="2">
        <v>480.16120000000001</v>
      </c>
      <c r="C36" s="2">
        <v>-58.374789999999997</v>
      </c>
      <c r="D36" s="2">
        <f t="shared" si="0"/>
        <v>58.374789999999997</v>
      </c>
      <c r="E36">
        <v>57.723769809317588</v>
      </c>
      <c r="F36">
        <f t="shared" si="1"/>
        <v>1.0112781994806119</v>
      </c>
      <c r="S36" s="2">
        <v>480.16120000000001</v>
      </c>
      <c r="T36">
        <v>58.374789999999997</v>
      </c>
      <c r="U36">
        <f t="shared" si="2"/>
        <v>12.727061773255812</v>
      </c>
      <c r="V36">
        <f t="shared" si="3"/>
        <v>43.436527198150351</v>
      </c>
      <c r="W36" s="1">
        <f t="shared" si="4"/>
        <v>2933571.0912217377</v>
      </c>
      <c r="X36" s="3">
        <f t="shared" si="5"/>
        <v>127424140.49156061</v>
      </c>
      <c r="Z36">
        <v>127424140.49156061</v>
      </c>
      <c r="AA36">
        <v>12.727061773255812</v>
      </c>
      <c r="AC36">
        <f t="shared" si="6"/>
        <v>62.517077923040034</v>
      </c>
    </row>
    <row r="37" spans="1:29" x14ac:dyDescent="0.25">
      <c r="A37">
        <v>40</v>
      </c>
      <c r="B37" s="2">
        <v>477.66879999999998</v>
      </c>
      <c r="C37" s="2">
        <v>-58.148859999999999</v>
      </c>
      <c r="D37" s="2">
        <f t="shared" si="0"/>
        <v>58.148859999999999</v>
      </c>
      <c r="E37">
        <v>57.500288471893825</v>
      </c>
      <c r="F37">
        <f t="shared" si="1"/>
        <v>1.0112794482487371</v>
      </c>
      <c r="S37" s="2">
        <v>477.66879999999998</v>
      </c>
      <c r="T37">
        <v>58.148859999999999</v>
      </c>
      <c r="U37">
        <f t="shared" si="2"/>
        <v>12.677803779069768</v>
      </c>
      <c r="V37">
        <f t="shared" si="3"/>
        <v>43.436527198150351</v>
      </c>
      <c r="W37" s="1">
        <f t="shared" si="4"/>
        <v>2892987.2552583828</v>
      </c>
      <c r="X37" s="3">
        <f t="shared" si="5"/>
        <v>125661319.59693308</v>
      </c>
      <c r="Z37">
        <v>125661319.59693308</v>
      </c>
      <c r="AA37">
        <v>12.677803779069768</v>
      </c>
      <c r="AC37">
        <f t="shared" si="6"/>
        <v>62.30668073593057</v>
      </c>
    </row>
    <row r="38" spans="1:29" x14ac:dyDescent="0.25">
      <c r="A38">
        <v>45</v>
      </c>
      <c r="B38" s="2">
        <v>475.20490000000001</v>
      </c>
      <c r="C38" s="2">
        <v>-58.098959999999998</v>
      </c>
      <c r="D38" s="2">
        <f t="shared" si="0"/>
        <v>58.098959999999998</v>
      </c>
      <c r="E38">
        <v>57.450885030975911</v>
      </c>
      <c r="F38">
        <f t="shared" si="1"/>
        <v>1.011280504533127</v>
      </c>
      <c r="S38" s="2">
        <v>475.20490000000001</v>
      </c>
      <c r="T38">
        <v>58.098959999999998</v>
      </c>
      <c r="U38">
        <f t="shared" si="2"/>
        <v>12.666924418604649</v>
      </c>
      <c r="V38">
        <f t="shared" si="3"/>
        <v>43.436527198150351</v>
      </c>
      <c r="W38" s="1">
        <f t="shared" si="4"/>
        <v>2852867.4857871472</v>
      </c>
      <c r="X38" s="3">
        <f t="shared" si="5"/>
        <v>123918656.13911223</v>
      </c>
      <c r="Z38">
        <v>123918656.13911223</v>
      </c>
      <c r="AA38">
        <v>12.666924418604649</v>
      </c>
      <c r="AC38">
        <f t="shared" si="6"/>
        <v>62.096502191641285</v>
      </c>
    </row>
    <row r="39" spans="1:29" x14ac:dyDescent="0.25">
      <c r="A39">
        <v>50</v>
      </c>
      <c r="B39" s="2">
        <v>472.76400000000001</v>
      </c>
      <c r="C39" s="2">
        <v>-58.170409999999997</v>
      </c>
      <c r="D39" s="2">
        <f t="shared" si="0"/>
        <v>58.170409999999997</v>
      </c>
      <c r="E39">
        <v>57.521443394792577</v>
      </c>
      <c r="F39">
        <f t="shared" si="1"/>
        <v>1.0112821682994515</v>
      </c>
      <c r="S39" s="2">
        <v>472.76400000000001</v>
      </c>
      <c r="T39">
        <v>58.170409999999997</v>
      </c>
      <c r="U39">
        <f t="shared" si="2"/>
        <v>12.682502180232557</v>
      </c>
      <c r="V39">
        <f t="shared" si="3"/>
        <v>43.436527198150351</v>
      </c>
      <c r="W39" s="1">
        <f t="shared" si="4"/>
        <v>2813122.2261165683</v>
      </c>
      <c r="X39" s="3">
        <f t="shared" si="5"/>
        <v>122192260.08643357</v>
      </c>
      <c r="Z39">
        <v>122192260.08643357</v>
      </c>
      <c r="AA39">
        <v>12.682502180232557</v>
      </c>
      <c r="AC39">
        <f t="shared" si="6"/>
        <v>61.88608826632823</v>
      </c>
    </row>
    <row r="40" spans="1:29" x14ac:dyDescent="0.25">
      <c r="A40">
        <v>55</v>
      </c>
      <c r="B40" s="2">
        <v>470.34190000000001</v>
      </c>
      <c r="C40" s="2">
        <v>-58.326729999999998</v>
      </c>
      <c r="D40" s="2">
        <f t="shared" si="0"/>
        <v>58.326729999999998</v>
      </c>
      <c r="E40">
        <v>57.675951132904984</v>
      </c>
      <c r="F40">
        <f t="shared" si="1"/>
        <v>1.0112833660184537</v>
      </c>
      <c r="S40" s="2">
        <v>470.34190000000001</v>
      </c>
      <c r="T40">
        <v>58.326729999999998</v>
      </c>
      <c r="U40">
        <f t="shared" si="2"/>
        <v>12.716583575581394</v>
      </c>
      <c r="V40">
        <f t="shared" si="3"/>
        <v>43.436527198150351</v>
      </c>
      <c r="W40" s="1">
        <f t="shared" si="4"/>
        <v>2773683.087500439</v>
      </c>
      <c r="X40" s="3">
        <f t="shared" si="5"/>
        <v>120479160.86926246</v>
      </c>
      <c r="Z40">
        <v>120479160.86926246</v>
      </c>
      <c r="AA40">
        <v>12.716583575581394</v>
      </c>
      <c r="AC40">
        <f t="shared" si="6"/>
        <v>61.675079351846229</v>
      </c>
    </row>
    <row r="41" spans="1:29" x14ac:dyDescent="0.25">
      <c r="A41">
        <v>60</v>
      </c>
      <c r="B41" s="2">
        <v>467.93650000000002</v>
      </c>
      <c r="C41" s="2">
        <v>-58.543410000000002</v>
      </c>
      <c r="D41" s="2">
        <f t="shared" si="0"/>
        <v>58.543410000000002</v>
      </c>
      <c r="E41">
        <v>57.890134199057414</v>
      </c>
      <c r="F41">
        <f t="shared" si="1"/>
        <v>1.0112847518835639</v>
      </c>
      <c r="S41" s="2">
        <v>467.93650000000002</v>
      </c>
      <c r="T41">
        <v>58.543410000000002</v>
      </c>
      <c r="U41">
        <f t="shared" si="2"/>
        <v>12.763824854651162</v>
      </c>
      <c r="V41">
        <f t="shared" si="3"/>
        <v>43.436527198150351</v>
      </c>
      <c r="W41" s="1">
        <f t="shared" si="4"/>
        <v>2734515.8755656565</v>
      </c>
      <c r="X41" s="3">
        <f t="shared" si="5"/>
        <v>118777873.20278156</v>
      </c>
      <c r="Z41">
        <v>118777873.20278156</v>
      </c>
      <c r="AA41">
        <v>12.763824854651162</v>
      </c>
      <c r="AC41">
        <f t="shared" si="6"/>
        <v>61.463286378108918</v>
      </c>
    </row>
    <row r="42" spans="1:29" x14ac:dyDescent="0.25">
      <c r="A42">
        <v>65</v>
      </c>
      <c r="B42" s="2">
        <v>465.54599999999999</v>
      </c>
      <c r="C42" s="2">
        <v>-58.80283</v>
      </c>
      <c r="D42" s="2">
        <f t="shared" si="0"/>
        <v>58.80283</v>
      </c>
      <c r="E42">
        <v>58.146587629886788</v>
      </c>
      <c r="F42">
        <f t="shared" si="1"/>
        <v>1.011285999692541</v>
      </c>
      <c r="S42" s="2">
        <v>465.54599999999999</v>
      </c>
      <c r="T42">
        <v>58.80283</v>
      </c>
      <c r="U42">
        <f t="shared" si="2"/>
        <v>12.820384447674417</v>
      </c>
      <c r="V42">
        <f t="shared" si="3"/>
        <v>43.436527198150351</v>
      </c>
      <c r="W42" s="1">
        <f t="shared" si="4"/>
        <v>2695591.2808495597</v>
      </c>
      <c r="X42" s="3">
        <f t="shared" si="5"/>
        <v>117087123.98571885</v>
      </c>
      <c r="Z42">
        <v>117087123.98571885</v>
      </c>
      <c r="AA42">
        <v>12.820384447674417</v>
      </c>
      <c r="AC42">
        <f t="shared" si="6"/>
        <v>61.250539114837039</v>
      </c>
    </row>
    <row r="43" spans="1:29" x14ac:dyDescent="0.25">
      <c r="A43">
        <v>70</v>
      </c>
      <c r="B43" s="2">
        <v>463.1696</v>
      </c>
      <c r="C43" s="2">
        <v>-59.08952</v>
      </c>
      <c r="D43" s="2">
        <f t="shared" si="0"/>
        <v>59.08952</v>
      </c>
      <c r="E43">
        <v>58.430001833027305</v>
      </c>
      <c r="F43">
        <f t="shared" si="1"/>
        <v>1.0112873206620354</v>
      </c>
      <c r="S43" s="2">
        <v>463.1696</v>
      </c>
      <c r="T43">
        <v>59.08952</v>
      </c>
      <c r="U43">
        <f t="shared" si="2"/>
        <v>12.88288953488372</v>
      </c>
      <c r="V43">
        <f t="shared" si="3"/>
        <v>43.436527198150351</v>
      </c>
      <c r="W43" s="1">
        <f t="shared" si="4"/>
        <v>2656896.2769243009</v>
      </c>
      <c r="X43" s="3">
        <f t="shared" si="5"/>
        <v>115406347.3952868</v>
      </c>
      <c r="Z43">
        <v>115406347.3952868</v>
      </c>
      <c r="AA43">
        <v>12.88288953488372</v>
      </c>
      <c r="AC43">
        <f t="shared" si="6"/>
        <v>61.036750579735887</v>
      </c>
    </row>
    <row r="44" spans="1:29" x14ac:dyDescent="0.25">
      <c r="A44">
        <v>75</v>
      </c>
      <c r="B44" s="2">
        <v>460.80680000000001</v>
      </c>
      <c r="C44" s="2">
        <v>-59.38729</v>
      </c>
      <c r="D44" s="2">
        <f t="shared" si="0"/>
        <v>59.38729</v>
      </c>
      <c r="E44">
        <v>58.724370939260275</v>
      </c>
      <c r="F44">
        <f t="shared" si="1"/>
        <v>1.0112886532479912</v>
      </c>
      <c r="S44" s="2">
        <v>460.80680000000001</v>
      </c>
      <c r="T44">
        <v>59.38729</v>
      </c>
      <c r="U44">
        <f t="shared" si="2"/>
        <v>12.947810319767441</v>
      </c>
      <c r="V44">
        <f t="shared" si="3"/>
        <v>43.436527198150351</v>
      </c>
      <c r="W44" s="1">
        <f t="shared" si="4"/>
        <v>2618422.7222724743</v>
      </c>
      <c r="X44" s="3">
        <f t="shared" si="5"/>
        <v>113735189.79224321</v>
      </c>
      <c r="Z44">
        <v>113735189.79224321</v>
      </c>
      <c r="AA44">
        <v>12.947810319767441</v>
      </c>
      <c r="AC44">
        <f t="shared" si="6"/>
        <v>60.821857652010209</v>
      </c>
    </row>
    <row r="45" spans="1:29" x14ac:dyDescent="0.25">
      <c r="A45">
        <v>80</v>
      </c>
      <c r="B45" s="2">
        <v>458.45819999999998</v>
      </c>
      <c r="C45" s="2">
        <v>-59.679749999999999</v>
      </c>
      <c r="D45" s="2">
        <f t="shared" si="0"/>
        <v>59.679749999999999</v>
      </c>
      <c r="E45">
        <v>59.01352517936224</v>
      </c>
      <c r="F45">
        <f t="shared" si="1"/>
        <v>1.0112893581363402</v>
      </c>
      <c r="S45" s="2">
        <v>458.45819999999998</v>
      </c>
      <c r="T45">
        <v>59.679749999999999</v>
      </c>
      <c r="U45">
        <f t="shared" si="2"/>
        <v>13.011573401162789</v>
      </c>
      <c r="V45">
        <f t="shared" si="3"/>
        <v>43.436527198150351</v>
      </c>
      <c r="W45" s="1">
        <f t="shared" si="4"/>
        <v>2580180.3867149651</v>
      </c>
      <c r="X45" s="3">
        <f t="shared" si="5"/>
        <v>112074075.54367867</v>
      </c>
      <c r="Z45">
        <v>112074075.54367867</v>
      </c>
      <c r="AA45">
        <v>13.011573401162789</v>
      </c>
      <c r="AC45">
        <f t="shared" si="6"/>
        <v>60.605896391654319</v>
      </c>
    </row>
    <row r="46" spans="1:29" x14ac:dyDescent="0.25">
      <c r="A46">
        <v>85</v>
      </c>
      <c r="B46" s="2">
        <v>456.12479999999999</v>
      </c>
      <c r="C46" s="2">
        <v>-59.952390000000001</v>
      </c>
      <c r="D46" s="2">
        <f t="shared" si="0"/>
        <v>59.952390000000001</v>
      </c>
      <c r="E46">
        <v>59.283042469808088</v>
      </c>
      <c r="F46">
        <f t="shared" si="1"/>
        <v>1.0112907081402376</v>
      </c>
      <c r="S46" s="2">
        <v>456.12479999999999</v>
      </c>
      <c r="T46">
        <v>59.952390000000001</v>
      </c>
      <c r="U46">
        <f t="shared" si="2"/>
        <v>13.071015261627906</v>
      </c>
      <c r="V46">
        <f t="shared" si="3"/>
        <v>43.436527198150351</v>
      </c>
      <c r="W46" s="1">
        <f t="shared" si="4"/>
        <v>2542185.5532865874</v>
      </c>
      <c r="X46" s="3">
        <f t="shared" si="5"/>
        <v>110423711.92807776</v>
      </c>
      <c r="Z46">
        <v>110423711.92807776</v>
      </c>
      <c r="AA46">
        <v>13.071015261627906</v>
      </c>
      <c r="AC46">
        <f t="shared" si="6"/>
        <v>60.388942161679729</v>
      </c>
    </row>
    <row r="47" spans="1:29" x14ac:dyDescent="0.25">
      <c r="A47">
        <v>90</v>
      </c>
      <c r="B47" s="2">
        <v>453.80770000000001</v>
      </c>
      <c r="C47" s="2">
        <v>-60.195309999999999</v>
      </c>
      <c r="D47" s="2">
        <f t="shared" si="0"/>
        <v>60.195309999999999</v>
      </c>
      <c r="E47">
        <v>59.523245282598538</v>
      </c>
      <c r="F47">
        <f t="shared" si="1"/>
        <v>1.0112907942806326</v>
      </c>
      <c r="S47" s="2">
        <v>453.80770000000001</v>
      </c>
      <c r="T47">
        <v>60.195309999999999</v>
      </c>
      <c r="U47">
        <f t="shared" si="2"/>
        <v>13.123977470930232</v>
      </c>
      <c r="V47">
        <f t="shared" si="3"/>
        <v>43.436527198150351</v>
      </c>
      <c r="W47" s="1">
        <f t="shared" si="4"/>
        <v>2504456.1333256308</v>
      </c>
      <c r="X47" s="3">
        <f t="shared" si="5"/>
        <v>108784876.95177323</v>
      </c>
      <c r="Z47">
        <v>108784876.95177323</v>
      </c>
      <c r="AA47">
        <v>13.123977470930232</v>
      </c>
      <c r="AC47">
        <f t="shared" si="6"/>
        <v>60.171083472355321</v>
      </c>
    </row>
    <row r="48" spans="1:29" x14ac:dyDescent="0.25">
      <c r="A48">
        <v>95</v>
      </c>
      <c r="B48" s="2">
        <v>451.50869999999998</v>
      </c>
      <c r="C48" s="2">
        <v>-60.40504</v>
      </c>
      <c r="D48" s="2">
        <f t="shared" si="0"/>
        <v>60.40504</v>
      </c>
      <c r="E48">
        <v>59.730624176355974</v>
      </c>
      <c r="F48">
        <f t="shared" si="1"/>
        <v>1.0112909555683329</v>
      </c>
      <c r="S48" s="2">
        <v>451.50869999999998</v>
      </c>
      <c r="T48">
        <v>60.40504</v>
      </c>
      <c r="U48">
        <f t="shared" si="2"/>
        <v>13.169703488372093</v>
      </c>
      <c r="V48">
        <f t="shared" si="3"/>
        <v>43.436527198150351</v>
      </c>
      <c r="W48" s="1">
        <f t="shared" si="4"/>
        <v>2467021.4362947564</v>
      </c>
      <c r="X48" s="3">
        <f t="shared" si="5"/>
        <v>107158843.71603712</v>
      </c>
      <c r="Z48">
        <v>107158843.71603712</v>
      </c>
      <c r="AA48">
        <v>13.169703488372093</v>
      </c>
      <c r="AC48">
        <f t="shared" si="6"/>
        <v>59.952480080068518</v>
      </c>
    </row>
    <row r="49" spans="1:29" x14ac:dyDescent="0.25">
      <c r="A49">
        <v>100</v>
      </c>
      <c r="B49" s="2">
        <v>449.22919999999999</v>
      </c>
      <c r="C49" s="2">
        <v>-60.583480000000002</v>
      </c>
      <c r="D49" s="2">
        <f t="shared" si="0"/>
        <v>60.583480000000002</v>
      </c>
      <c r="E49">
        <v>59.907030000219805</v>
      </c>
      <c r="F49">
        <f t="shared" si="1"/>
        <v>1.0112916630949276</v>
      </c>
      <c r="S49" s="2">
        <v>449.22919999999999</v>
      </c>
      <c r="T49">
        <v>60.583480000000002</v>
      </c>
      <c r="U49">
        <f t="shared" si="2"/>
        <v>13.208607558139535</v>
      </c>
      <c r="V49">
        <f t="shared" si="3"/>
        <v>43.436527198150351</v>
      </c>
      <c r="W49" s="1">
        <f t="shared" si="4"/>
        <v>2429904.2584426994</v>
      </c>
      <c r="X49" s="3">
        <f t="shared" si="5"/>
        <v>105546602.41074768</v>
      </c>
      <c r="Z49">
        <v>105546602.41074768</v>
      </c>
      <c r="AA49">
        <v>13.208607558139535</v>
      </c>
      <c r="AC49">
        <f t="shared" si="6"/>
        <v>59.733260636327167</v>
      </c>
    </row>
    <row r="50" spans="1:29" x14ac:dyDescent="0.25">
      <c r="A50">
        <v>105</v>
      </c>
      <c r="B50" s="2">
        <v>446.97050000000002</v>
      </c>
      <c r="C50" s="2">
        <v>-60.736420000000003</v>
      </c>
      <c r="D50" s="2">
        <f t="shared" si="0"/>
        <v>60.736420000000003</v>
      </c>
      <c r="E50">
        <v>60.058265223818651</v>
      </c>
      <c r="F50">
        <f t="shared" si="1"/>
        <v>1.0112916144622905</v>
      </c>
      <c r="S50" s="2">
        <v>446.97050000000002</v>
      </c>
      <c r="T50">
        <v>60.736420000000003</v>
      </c>
      <c r="U50">
        <f t="shared" si="2"/>
        <v>13.24195203488372</v>
      </c>
      <c r="V50">
        <f t="shared" si="3"/>
        <v>43.436527198150351</v>
      </c>
      <c r="W50" s="1">
        <f t="shared" si="4"/>
        <v>2393125.7677147156</v>
      </c>
      <c r="X50" s="3">
        <f t="shared" si="5"/>
        <v>103949072.49793468</v>
      </c>
      <c r="Z50">
        <v>103949072.49793468</v>
      </c>
      <c r="AA50">
        <v>13.24195203488372</v>
      </c>
      <c r="AC50">
        <f t="shared" si="6"/>
        <v>59.513550165671319</v>
      </c>
    </row>
    <row r="51" spans="1:29" x14ac:dyDescent="0.25">
      <c r="A51">
        <v>110</v>
      </c>
      <c r="B51" s="2">
        <v>444.7337</v>
      </c>
      <c r="C51" s="2">
        <v>-60.871259999999999</v>
      </c>
      <c r="D51" s="2">
        <f t="shared" si="0"/>
        <v>60.871259999999999</v>
      </c>
      <c r="E51">
        <v>60.191596977303178</v>
      </c>
      <c r="F51">
        <f t="shared" si="1"/>
        <v>1.0112916595808732</v>
      </c>
      <c r="S51" s="2">
        <v>444.7337</v>
      </c>
      <c r="T51">
        <v>60.871259999999999</v>
      </c>
      <c r="U51">
        <f t="shared" si="2"/>
        <v>13.271350290697674</v>
      </c>
      <c r="V51">
        <f t="shared" si="3"/>
        <v>43.436527198150351</v>
      </c>
      <c r="W51" s="1">
        <f t="shared" si="4"/>
        <v>2356703.8754490954</v>
      </c>
      <c r="X51" s="3">
        <f t="shared" si="5"/>
        <v>102367031.98393098</v>
      </c>
      <c r="Z51">
        <v>102367031.98393098</v>
      </c>
      <c r="AA51">
        <v>13.271350290697674</v>
      </c>
      <c r="AC51">
        <f t="shared" si="6"/>
        <v>59.293459883416084</v>
      </c>
    </row>
    <row r="52" spans="1:29" x14ac:dyDescent="0.25">
      <c r="A52">
        <v>115</v>
      </c>
      <c r="B52" s="2">
        <v>442.51940000000002</v>
      </c>
      <c r="C52" s="2">
        <v>-60.995359999999998</v>
      </c>
      <c r="D52" s="2">
        <f t="shared" si="0"/>
        <v>60.995359999999998</v>
      </c>
      <c r="E52">
        <v>60.314304413246674</v>
      </c>
      <c r="F52">
        <f t="shared" si="1"/>
        <v>1.0112917755311748</v>
      </c>
      <c r="S52" s="2">
        <v>442.51940000000002</v>
      </c>
      <c r="T52">
        <v>60.995359999999998</v>
      </c>
      <c r="U52">
        <f t="shared" si="2"/>
        <v>13.298406976744184</v>
      </c>
      <c r="V52">
        <f t="shared" si="3"/>
        <v>43.436527198150351</v>
      </c>
      <c r="W52" s="1">
        <f t="shared" si="4"/>
        <v>2320648.351466727</v>
      </c>
      <c r="X52" s="3">
        <f t="shared" si="5"/>
        <v>100800905.23582727</v>
      </c>
      <c r="Z52">
        <v>100800905.23582727</v>
      </c>
      <c r="AA52">
        <v>13.298406976744184</v>
      </c>
      <c r="AC52">
        <f t="shared" si="6"/>
        <v>59.073056274725637</v>
      </c>
    </row>
    <row r="53" spans="1:29" x14ac:dyDescent="0.25">
      <c r="A53">
        <v>120</v>
      </c>
      <c r="B53" s="2">
        <v>440.32799999999997</v>
      </c>
      <c r="C53" s="2">
        <v>-61.114539999999998</v>
      </c>
      <c r="D53" s="2">
        <f t="shared" si="0"/>
        <v>61.114539999999998</v>
      </c>
      <c r="E53">
        <v>60.432155865513124</v>
      </c>
      <c r="F53">
        <f t="shared" si="1"/>
        <v>1.0112917390537162</v>
      </c>
      <c r="S53" s="2">
        <v>440.32799999999997</v>
      </c>
      <c r="T53">
        <v>61.114539999999998</v>
      </c>
      <c r="U53">
        <f t="shared" si="2"/>
        <v>13.324390988372093</v>
      </c>
      <c r="V53">
        <f t="shared" si="3"/>
        <v>43.436527198150351</v>
      </c>
      <c r="W53" s="1">
        <f t="shared" si="4"/>
        <v>2284965.708981534</v>
      </c>
      <c r="X53" s="3">
        <f t="shared" si="5"/>
        <v>99250975.165017307</v>
      </c>
      <c r="Z53">
        <v>99250975.165017307</v>
      </c>
      <c r="AA53">
        <v>13.324390988372093</v>
      </c>
      <c r="AC53">
        <f t="shared" si="6"/>
        <v>58.852388784462448</v>
      </c>
    </row>
    <row r="54" spans="1:29" x14ac:dyDescent="0.25">
      <c r="A54">
        <v>125</v>
      </c>
      <c r="B54" s="2">
        <v>438.15960000000001</v>
      </c>
      <c r="C54" s="2">
        <v>-61.232430000000001</v>
      </c>
      <c r="D54" s="2">
        <f t="shared" si="0"/>
        <v>61.232430000000001</v>
      </c>
      <c r="E54">
        <v>60.548734521146422</v>
      </c>
      <c r="F54">
        <f t="shared" si="1"/>
        <v>1.0112916559571496</v>
      </c>
      <c r="S54" s="2">
        <v>438.15960000000001</v>
      </c>
      <c r="T54">
        <v>61.232430000000001</v>
      </c>
      <c r="U54">
        <f t="shared" si="2"/>
        <v>13.350093749999999</v>
      </c>
      <c r="V54">
        <f t="shared" si="3"/>
        <v>43.436527198150351</v>
      </c>
      <c r="W54" s="1">
        <f t="shared" si="4"/>
        <v>2249657.5762969982</v>
      </c>
      <c r="X54" s="3">
        <f t="shared" si="5"/>
        <v>97717312.499349564</v>
      </c>
      <c r="Z54">
        <v>97717312.499349564</v>
      </c>
      <c r="AA54">
        <v>13.350093749999999</v>
      </c>
      <c r="AC54">
        <f t="shared" si="6"/>
        <v>58.63147851752673</v>
      </c>
    </row>
    <row r="55" spans="1:29" x14ac:dyDescent="0.25">
      <c r="A55">
        <v>130</v>
      </c>
      <c r="B55" s="2">
        <v>436.0145</v>
      </c>
      <c r="C55" s="2">
        <v>-61.350769999999997</v>
      </c>
      <c r="D55" s="2">
        <f t="shared" si="0"/>
        <v>61.350769999999997</v>
      </c>
      <c r="E55">
        <v>60.665736782386674</v>
      </c>
      <c r="F55">
        <f t="shared" si="1"/>
        <v>1.0112919294143019</v>
      </c>
      <c r="S55" s="2">
        <v>436.0145</v>
      </c>
      <c r="T55">
        <v>61.350769999999997</v>
      </c>
      <c r="U55">
        <f t="shared" si="2"/>
        <v>13.375894622093021</v>
      </c>
      <c r="V55">
        <f t="shared" si="3"/>
        <v>43.436527198150351</v>
      </c>
      <c r="W55" s="1">
        <f t="shared" si="4"/>
        <v>2214728.8383235624</v>
      </c>
      <c r="X55" s="3">
        <f t="shared" si="5"/>
        <v>96200129.422369346</v>
      </c>
      <c r="Z55">
        <v>96200129.422369346</v>
      </c>
      <c r="AA55">
        <v>13.375894622093021</v>
      </c>
      <c r="AC55">
        <f t="shared" si="6"/>
        <v>58.410368368506148</v>
      </c>
    </row>
    <row r="56" spans="1:29" x14ac:dyDescent="0.25">
      <c r="A56">
        <v>135</v>
      </c>
      <c r="B56" s="2">
        <v>433.89269999999999</v>
      </c>
      <c r="C56" s="2">
        <v>-61.469769999999997</v>
      </c>
      <c r="D56" s="2">
        <f t="shared" si="0"/>
        <v>61.469769999999997</v>
      </c>
      <c r="E56">
        <v>60.783412491926896</v>
      </c>
      <c r="F56">
        <f t="shared" si="1"/>
        <v>1.011291855457511</v>
      </c>
      <c r="S56" s="2">
        <v>433.89269999999999</v>
      </c>
      <c r="T56">
        <v>61.469769999999997</v>
      </c>
      <c r="U56">
        <f t="shared" si="2"/>
        <v>13.401839389534882</v>
      </c>
      <c r="V56">
        <f t="shared" si="3"/>
        <v>43.436527198150351</v>
      </c>
      <c r="W56" s="1">
        <f t="shared" si="4"/>
        <v>2180179.4950612267</v>
      </c>
      <c r="X56" s="3">
        <f t="shared" si="5"/>
        <v>94699425.934076667</v>
      </c>
      <c r="Z56">
        <v>94699425.934076667</v>
      </c>
      <c r="AA56">
        <v>13.401839389534882</v>
      </c>
      <c r="AC56">
        <f t="shared" si="6"/>
        <v>58.189071839251795</v>
      </c>
    </row>
    <row r="57" spans="1:29" x14ac:dyDescent="0.25">
      <c r="A57">
        <v>140</v>
      </c>
      <c r="B57" s="2">
        <v>431.79419999999999</v>
      </c>
      <c r="C57" s="2">
        <v>-61.588900000000002</v>
      </c>
      <c r="D57" s="2">
        <f t="shared" si="0"/>
        <v>61.588900000000002</v>
      </c>
      <c r="E57">
        <v>60.901221887637618</v>
      </c>
      <c r="F57">
        <f t="shared" si="1"/>
        <v>1.011291696472546</v>
      </c>
      <c r="S57" s="2">
        <v>431.79419999999999</v>
      </c>
      <c r="T57">
        <v>61.588900000000002</v>
      </c>
      <c r="U57">
        <f t="shared" si="2"/>
        <v>13.4278125</v>
      </c>
      <c r="V57">
        <f t="shared" si="3"/>
        <v>43.436527198150351</v>
      </c>
      <c r="W57" s="1">
        <f t="shared" si="4"/>
        <v>2146009.5465099914</v>
      </c>
      <c r="X57" s="3">
        <f t="shared" si="5"/>
        <v>93215202.034471542</v>
      </c>
      <c r="Z57">
        <v>93215202.034471542</v>
      </c>
      <c r="AA57">
        <v>13.4278125</v>
      </c>
      <c r="AC57">
        <f t="shared" si="6"/>
        <v>57.967603100173577</v>
      </c>
    </row>
    <row r="58" spans="1:29" x14ac:dyDescent="0.25">
      <c r="A58">
        <v>145</v>
      </c>
      <c r="B58" s="2">
        <v>429.7192</v>
      </c>
      <c r="C58" s="2">
        <v>-61.707329999999999</v>
      </c>
      <c r="D58" s="2">
        <f t="shared" si="0"/>
        <v>61.707329999999999</v>
      </c>
      <c r="E58">
        <v>61.018305009869046</v>
      </c>
      <c r="F58">
        <f t="shared" si="1"/>
        <v>1.011292103083157</v>
      </c>
      <c r="S58" s="2">
        <v>429.7192</v>
      </c>
      <c r="T58">
        <v>61.707329999999999</v>
      </c>
      <c r="U58">
        <f t="shared" si="2"/>
        <v>13.453632994186044</v>
      </c>
      <c r="V58">
        <f t="shared" si="3"/>
        <v>43.436527198150351</v>
      </c>
      <c r="W58" s="1">
        <f t="shared" si="4"/>
        <v>2112222.2492768187</v>
      </c>
      <c r="X58" s="3">
        <f t="shared" si="5"/>
        <v>91747599.179250851</v>
      </c>
      <c r="Z58">
        <v>91747599.179250851</v>
      </c>
      <c r="AA58">
        <v>13.453632994186044</v>
      </c>
      <c r="AC58">
        <f t="shared" si="6"/>
        <v>57.745998505435779</v>
      </c>
    </row>
    <row r="59" spans="1:29" x14ac:dyDescent="0.25">
      <c r="A59">
        <v>150</v>
      </c>
      <c r="B59" s="2">
        <v>427.66750000000002</v>
      </c>
      <c r="C59" s="2">
        <v>-61.82423</v>
      </c>
      <c r="D59" s="2">
        <f t="shared" si="0"/>
        <v>61.82423</v>
      </c>
      <c r="E59">
        <v>61.133909580664678</v>
      </c>
      <c r="F59">
        <f t="shared" si="1"/>
        <v>1.0112919396791475</v>
      </c>
      <c r="S59" s="2">
        <v>427.66750000000002</v>
      </c>
      <c r="T59">
        <v>61.82423</v>
      </c>
      <c r="U59">
        <f t="shared" si="2"/>
        <v>13.479119912790697</v>
      </c>
      <c r="V59">
        <f t="shared" si="3"/>
        <v>43.436527198150351</v>
      </c>
      <c r="W59" s="1">
        <f t="shared" si="4"/>
        <v>2078814.3467547465</v>
      </c>
      <c r="X59" s="3">
        <f t="shared" si="5"/>
        <v>90296475.9127177</v>
      </c>
      <c r="Z59">
        <v>90296475.9127177</v>
      </c>
      <c r="AA59">
        <v>13.479119912790697</v>
      </c>
      <c r="AC59">
        <f t="shared" si="6"/>
        <v>57.524252677416605</v>
      </c>
    </row>
    <row r="60" spans="1:29" x14ac:dyDescent="0.25">
      <c r="A60">
        <v>155</v>
      </c>
      <c r="B60" s="2">
        <v>425.6395</v>
      </c>
      <c r="C60" s="2">
        <v>-61.938989999999997</v>
      </c>
      <c r="D60" s="2">
        <f t="shared" si="0"/>
        <v>61.938989999999997</v>
      </c>
      <c r="E60">
        <v>61.247366050051475</v>
      </c>
      <c r="F60">
        <f t="shared" si="1"/>
        <v>1.0112923051969831</v>
      </c>
      <c r="S60" s="2">
        <v>425.6395</v>
      </c>
      <c r="T60">
        <v>61.938989999999997</v>
      </c>
      <c r="U60">
        <f t="shared" si="2"/>
        <v>13.504140261627906</v>
      </c>
      <c r="V60">
        <f t="shared" si="3"/>
        <v>43.436527198150351</v>
      </c>
      <c r="W60" s="1">
        <f t="shared" si="4"/>
        <v>2045792.352157698</v>
      </c>
      <c r="X60" s="3">
        <f t="shared" si="5"/>
        <v>88862115.146265835</v>
      </c>
      <c r="Z60">
        <v>88862115.146265835</v>
      </c>
      <c r="AA60">
        <v>13.504140261627906</v>
      </c>
      <c r="AC60">
        <f t="shared" si="6"/>
        <v>57.302425994286367</v>
      </c>
    </row>
    <row r="61" spans="1:29" x14ac:dyDescent="0.25">
      <c r="A61">
        <v>160</v>
      </c>
      <c r="B61" s="2">
        <v>423.63510000000002</v>
      </c>
      <c r="C61" s="2">
        <v>-62.05115</v>
      </c>
      <c r="D61" s="2">
        <f t="shared" si="0"/>
        <v>62.05115</v>
      </c>
      <c r="E61">
        <v>61.358324241189607</v>
      </c>
      <c r="F61">
        <f t="shared" si="1"/>
        <v>1.0112914713264822</v>
      </c>
      <c r="S61" s="2">
        <v>423.63510000000002</v>
      </c>
      <c r="T61">
        <v>62.05115</v>
      </c>
      <c r="U61">
        <f t="shared" si="2"/>
        <v>13.528593749999999</v>
      </c>
      <c r="V61">
        <f t="shared" si="3"/>
        <v>43.436527198150351</v>
      </c>
      <c r="W61" s="1">
        <f t="shared" si="4"/>
        <v>2013154.6371821943</v>
      </c>
      <c r="X61" s="3">
        <f t="shared" si="5"/>
        <v>87444446.152046889</v>
      </c>
      <c r="Z61">
        <v>87444446.152046889</v>
      </c>
      <c r="AA61">
        <v>13.528593749999999</v>
      </c>
      <c r="AC61">
        <f t="shared" si="6"/>
        <v>57.080526069753461</v>
      </c>
    </row>
    <row r="62" spans="1:29" x14ac:dyDescent="0.25">
      <c r="A62">
        <v>165</v>
      </c>
      <c r="B62" s="2">
        <v>421.65449999999998</v>
      </c>
      <c r="C62" s="2">
        <v>-62.160440000000001</v>
      </c>
      <c r="D62" s="2">
        <f t="shared" si="0"/>
        <v>62.160440000000001</v>
      </c>
      <c r="E62">
        <v>61.466378752309495</v>
      </c>
      <c r="F62">
        <f t="shared" si="1"/>
        <v>1.011291721779924</v>
      </c>
      <c r="S62" s="2">
        <v>421.65449999999998</v>
      </c>
      <c r="T62">
        <v>62.160440000000001</v>
      </c>
      <c r="U62">
        <f t="shared" si="2"/>
        <v>13.552421511627907</v>
      </c>
      <c r="V62">
        <f t="shared" si="3"/>
        <v>43.436527198150351</v>
      </c>
      <c r="W62" s="1">
        <f t="shared" si="4"/>
        <v>1980904.4584351948</v>
      </c>
      <c r="X62" s="3">
        <f t="shared" si="5"/>
        <v>86043610.385757625</v>
      </c>
      <c r="Z62">
        <v>86043610.385757625</v>
      </c>
      <c r="AA62">
        <v>13.552421511627907</v>
      </c>
      <c r="AC62">
        <f t="shared" si="6"/>
        <v>56.858594667916108</v>
      </c>
    </row>
    <row r="63" spans="1:29" x14ac:dyDescent="0.25">
      <c r="A63">
        <v>170</v>
      </c>
      <c r="B63" s="2">
        <v>419.6977</v>
      </c>
      <c r="C63" s="2">
        <v>-62.266710000000003</v>
      </c>
      <c r="D63" s="2">
        <f t="shared" si="0"/>
        <v>62.266710000000003</v>
      </c>
      <c r="E63">
        <v>61.571468727643108</v>
      </c>
      <c r="F63">
        <f t="shared" si="1"/>
        <v>1.0112916142285358</v>
      </c>
      <c r="S63" s="2">
        <v>419.6977</v>
      </c>
      <c r="T63">
        <v>62.266710000000003</v>
      </c>
      <c r="U63">
        <f t="shared" si="2"/>
        <v>13.575590843023255</v>
      </c>
      <c r="V63">
        <f t="shared" si="3"/>
        <v>43.436527198150351</v>
      </c>
      <c r="W63" s="1">
        <f t="shared" si="4"/>
        <v>1949041.8159167019</v>
      </c>
      <c r="X63" s="3">
        <f t="shared" si="5"/>
        <v>84659607.847398177</v>
      </c>
      <c r="Z63">
        <v>84659607.847398177</v>
      </c>
      <c r="AA63">
        <v>13.575590843023255</v>
      </c>
      <c r="AC63">
        <f t="shared" si="6"/>
        <v>56.636652728312256</v>
      </c>
    </row>
    <row r="64" spans="1:29" x14ac:dyDescent="0.25">
      <c r="A64">
        <v>175</v>
      </c>
      <c r="B64" s="2">
        <v>417.7647</v>
      </c>
      <c r="C64" s="2">
        <v>-62.369889999999998</v>
      </c>
      <c r="D64" s="2">
        <f t="shared" si="0"/>
        <v>62.369889999999998</v>
      </c>
      <c r="E64">
        <v>61.673502804251768</v>
      </c>
      <c r="F64">
        <f t="shared" si="1"/>
        <v>1.0112915136012062</v>
      </c>
      <c r="S64" s="2">
        <v>417.7647</v>
      </c>
      <c r="T64">
        <v>62.369889999999998</v>
      </c>
      <c r="U64">
        <f t="shared" si="2"/>
        <v>13.598086482558138</v>
      </c>
      <c r="V64">
        <f t="shared" si="3"/>
        <v>43.436527198150351</v>
      </c>
      <c r="W64" s="1">
        <f t="shared" si="4"/>
        <v>1917566.7096267152</v>
      </c>
      <c r="X64" s="3">
        <f t="shared" si="5"/>
        <v>83292438.536968485</v>
      </c>
      <c r="Z64">
        <v>83292438.536968485</v>
      </c>
      <c r="AA64">
        <v>13.598086482558138</v>
      </c>
      <c r="AC64">
        <f t="shared" si="6"/>
        <v>56.414722148112673</v>
      </c>
    </row>
    <row r="65" spans="1:29" x14ac:dyDescent="0.25">
      <c r="A65">
        <v>180</v>
      </c>
      <c r="B65" s="2">
        <v>415.85579999999999</v>
      </c>
      <c r="C65" s="2">
        <v>-62.470019999999998</v>
      </c>
      <c r="D65" s="2">
        <f t="shared" si="0"/>
        <v>62.470019999999998</v>
      </c>
      <c r="E65">
        <v>61.772471515057333</v>
      </c>
      <c r="F65">
        <f t="shared" si="1"/>
        <v>1.0112922223740495</v>
      </c>
      <c r="S65" s="2">
        <v>415.85579999999999</v>
      </c>
      <c r="T65">
        <v>62.470019999999998</v>
      </c>
      <c r="U65">
        <f t="shared" si="2"/>
        <v>13.61991715116279</v>
      </c>
      <c r="V65">
        <f t="shared" si="3"/>
        <v>43.436527198150351</v>
      </c>
      <c r="W65" s="1">
        <f t="shared" si="4"/>
        <v>1886484.0244756769</v>
      </c>
      <c r="X65" s="3">
        <f t="shared" si="5"/>
        <v>81942314.63801387</v>
      </c>
      <c r="Z65">
        <v>81942314.63801387</v>
      </c>
      <c r="AA65">
        <v>13.61991715116279</v>
      </c>
      <c r="AC65">
        <f t="shared" si="6"/>
        <v>56.192860902026275</v>
      </c>
    </row>
    <row r="66" spans="1:29" x14ac:dyDescent="0.25">
      <c r="A66">
        <v>185</v>
      </c>
      <c r="B66" s="2">
        <v>413.97070000000002</v>
      </c>
      <c r="C66" s="2">
        <v>-62.567079999999997</v>
      </c>
      <c r="D66" s="2">
        <f t="shared" si="0"/>
        <v>62.567079999999997</v>
      </c>
      <c r="E66">
        <v>61.868507098463176</v>
      </c>
      <c r="F66">
        <f t="shared" si="1"/>
        <v>1.0112912519519026</v>
      </c>
      <c r="S66" s="2">
        <v>413.97070000000002</v>
      </c>
      <c r="T66">
        <v>62.567079999999997</v>
      </c>
      <c r="U66">
        <f t="shared" si="2"/>
        <v>13.641078488372093</v>
      </c>
      <c r="V66">
        <f t="shared" si="3"/>
        <v>43.436527198150351</v>
      </c>
      <c r="W66" s="1">
        <f t="shared" si="4"/>
        <v>1855788.8755531453</v>
      </c>
      <c r="X66" s="3">
        <f t="shared" si="5"/>
        <v>80609023.966989055</v>
      </c>
      <c r="Z66">
        <v>80609023.966989055</v>
      </c>
      <c r="AA66">
        <v>13.641078488372093</v>
      </c>
      <c r="AC66">
        <f t="shared" si="6"/>
        <v>55.97105870358962</v>
      </c>
    </row>
    <row r="67" spans="1:29" x14ac:dyDescent="0.25">
      <c r="A67">
        <v>190</v>
      </c>
      <c r="B67" s="2">
        <v>412.10969999999998</v>
      </c>
      <c r="C67" s="2">
        <v>-62.661090000000002</v>
      </c>
      <c r="D67" s="2">
        <f t="shared" si="0"/>
        <v>62.661090000000002</v>
      </c>
      <c r="E67">
        <v>61.961455458050274</v>
      </c>
      <c r="F67">
        <f t="shared" si="1"/>
        <v>1.0112914478328128</v>
      </c>
      <c r="S67" s="2">
        <v>412.10969999999998</v>
      </c>
      <c r="T67">
        <v>62.661090000000002</v>
      </c>
      <c r="U67">
        <f t="shared" si="2"/>
        <v>13.661574854651162</v>
      </c>
      <c r="V67">
        <f t="shared" si="3"/>
        <v>43.436527198150351</v>
      </c>
      <c r="W67" s="1">
        <f t="shared" si="4"/>
        <v>1825486.1477695615</v>
      </c>
      <c r="X67" s="3">
        <f t="shared" si="5"/>
        <v>79292778.707439274</v>
      </c>
      <c r="Z67">
        <v>79292778.707439274</v>
      </c>
      <c r="AA67">
        <v>13.661574854651162</v>
      </c>
      <c r="AC67">
        <f t="shared" si="6"/>
        <v>55.749376533240032</v>
      </c>
    </row>
    <row r="68" spans="1:29" x14ac:dyDescent="0.25">
      <c r="A68">
        <v>195</v>
      </c>
      <c r="B68" s="2">
        <v>410.27260000000001</v>
      </c>
      <c r="C68" s="2">
        <v>-62.752020000000002</v>
      </c>
      <c r="D68" s="2">
        <f t="shared" si="0"/>
        <v>62.752020000000002</v>
      </c>
      <c r="E68">
        <v>62.051372255958626</v>
      </c>
      <c r="F68">
        <f t="shared" si="1"/>
        <v>1.0112914141713296</v>
      </c>
      <c r="S68" s="2">
        <v>410.27260000000001</v>
      </c>
      <c r="T68">
        <v>62.752020000000002</v>
      </c>
      <c r="U68">
        <f t="shared" si="2"/>
        <v>13.681399709302324</v>
      </c>
      <c r="V68">
        <f t="shared" si="3"/>
        <v>43.436527198150351</v>
      </c>
      <c r="W68" s="1">
        <f t="shared" si="4"/>
        <v>1795572.5845179663</v>
      </c>
      <c r="X68" s="3">
        <f t="shared" si="5"/>
        <v>77993437.403667763</v>
      </c>
      <c r="Z68">
        <v>77993437.403667763</v>
      </c>
      <c r="AA68">
        <v>13.681399709302324</v>
      </c>
      <c r="AC68">
        <f t="shared" si="6"/>
        <v>55.527817604677708</v>
      </c>
    </row>
    <row r="69" spans="1:29" x14ac:dyDescent="0.25">
      <c r="A69">
        <v>200</v>
      </c>
      <c r="B69" s="2">
        <v>408.45949999999999</v>
      </c>
      <c r="C69" s="2">
        <v>-62.839860000000002</v>
      </c>
      <c r="D69" s="2">
        <f t="shared" si="0"/>
        <v>62.839860000000002</v>
      </c>
      <c r="E69">
        <v>62.138247585320414</v>
      </c>
      <c r="F69">
        <f t="shared" si="1"/>
        <v>1.0112911522603887</v>
      </c>
      <c r="S69" s="2">
        <v>408.45949999999999</v>
      </c>
      <c r="T69">
        <v>62.839860000000002</v>
      </c>
      <c r="U69">
        <f t="shared" si="2"/>
        <v>13.700550872093023</v>
      </c>
      <c r="V69">
        <f t="shared" si="3"/>
        <v>43.436527198150351</v>
      </c>
      <c r="W69" s="1">
        <f t="shared" si="4"/>
        <v>1766049.8141018378</v>
      </c>
      <c r="X69" s="3">
        <f t="shared" si="5"/>
        <v>76711070.783522844</v>
      </c>
      <c r="Z69">
        <v>76711070.783522844</v>
      </c>
      <c r="AA69">
        <v>13.700550872093023</v>
      </c>
      <c r="AC69">
        <f t="shared" si="6"/>
        <v>55.306421980682096</v>
      </c>
    </row>
    <row r="70" spans="1:29" x14ac:dyDescent="0.25">
      <c r="A70">
        <v>205</v>
      </c>
      <c r="B70" s="2">
        <v>406.6703</v>
      </c>
      <c r="C70" s="2">
        <v>-62.924529999999997</v>
      </c>
      <c r="D70" s="2">
        <f t="shared" si="0"/>
        <v>62.924529999999997</v>
      </c>
      <c r="E70">
        <v>62.22195920499707</v>
      </c>
      <c r="F70">
        <f t="shared" si="1"/>
        <v>1.0112913640775636</v>
      </c>
      <c r="S70" s="2">
        <v>406.6703</v>
      </c>
      <c r="T70">
        <v>62.924529999999997</v>
      </c>
      <c r="U70">
        <f t="shared" si="2"/>
        <v>13.71901090116279</v>
      </c>
      <c r="V70">
        <f t="shared" si="3"/>
        <v>43.436527198150351</v>
      </c>
      <c r="W70" s="1">
        <f t="shared" si="4"/>
        <v>1736916.2082176963</v>
      </c>
      <c r="X70" s="3">
        <f t="shared" si="5"/>
        <v>75445608.119156137</v>
      </c>
      <c r="Z70">
        <v>75445608.119156137</v>
      </c>
      <c r="AA70">
        <v>13.71901090116279</v>
      </c>
      <c r="AC70">
        <f t="shared" si="6"/>
        <v>55.085206676238435</v>
      </c>
    </row>
    <row r="71" spans="1:29" x14ac:dyDescent="0.25">
      <c r="A71">
        <v>210</v>
      </c>
      <c r="B71" s="2">
        <v>404.90499999999997</v>
      </c>
      <c r="C71" s="2">
        <v>-63.006039999999999</v>
      </c>
      <c r="D71" s="2">
        <f t="shared" ref="D71:D134" si="7">-C71</f>
        <v>63.006039999999999</v>
      </c>
      <c r="E71">
        <v>62.302591451649235</v>
      </c>
      <c r="F71">
        <f t="shared" ref="F71:F134" si="8">D71/E71</f>
        <v>1.0112908393047613</v>
      </c>
      <c r="S71" s="2">
        <v>404.90499999999997</v>
      </c>
      <c r="T71">
        <v>63.006039999999999</v>
      </c>
      <c r="U71">
        <f t="shared" ref="U71:U134" si="9">T71*$T$3/$S$3</f>
        <v>13.736781976744185</v>
      </c>
      <c r="V71">
        <f t="shared" ref="V71:V134" si="10">$U$3*$V$3/$S$3</f>
        <v>43.436527198150351</v>
      </c>
      <c r="W71" s="1">
        <f t="shared" ref="W71:W134" si="11">9.81*$X$3*(S71-300)*$T$3^3*$W$3^2/($U$3^2)</f>
        <v>1708171.7668655419</v>
      </c>
      <c r="X71" s="3">
        <f t="shared" ref="X71:X134" si="12">PRODUCT(V71:W71)</f>
        <v>74197049.410567656</v>
      </c>
      <c r="Z71">
        <v>74197049.410567656</v>
      </c>
      <c r="AA71">
        <v>13.736781976744185</v>
      </c>
      <c r="AC71">
        <f t="shared" ref="AC71:AC134" si="13">2+(0.589*Z71^(1/4))/((1+(0.469/$Z$3)^(9/16))^(4/9))</f>
        <v>54.864201955821443</v>
      </c>
    </row>
    <row r="72" spans="1:29" x14ac:dyDescent="0.25">
      <c r="A72">
        <v>215</v>
      </c>
      <c r="B72" s="2">
        <v>403.16359999999997</v>
      </c>
      <c r="C72" s="2">
        <v>-63.084359999999997</v>
      </c>
      <c r="D72" s="2">
        <f t="shared" si="7"/>
        <v>63.084359999999997</v>
      </c>
      <c r="E72">
        <v>62.380033054885516</v>
      </c>
      <c r="F72">
        <f t="shared" si="8"/>
        <v>1.0112909036853952</v>
      </c>
      <c r="S72" s="2">
        <v>403.16359999999997</v>
      </c>
      <c r="T72">
        <v>63.084359999999997</v>
      </c>
      <c r="U72">
        <f t="shared" si="9"/>
        <v>13.753857558139535</v>
      </c>
      <c r="V72">
        <f t="shared" si="10"/>
        <v>43.436527198150351</v>
      </c>
      <c r="W72" s="1">
        <f t="shared" si="11"/>
        <v>1679816.4900453747</v>
      </c>
      <c r="X72" s="3">
        <f t="shared" si="12"/>
        <v>72965394.657757372</v>
      </c>
      <c r="Z72">
        <v>72965394.657757372</v>
      </c>
      <c r="AA72">
        <v>13.753857558139535</v>
      </c>
      <c r="AC72">
        <f t="shared" si="13"/>
        <v>54.643439394132955</v>
      </c>
    </row>
    <row r="73" spans="1:29" x14ac:dyDescent="0.25">
      <c r="A73">
        <v>220</v>
      </c>
      <c r="B73" s="2">
        <v>401.44600000000003</v>
      </c>
      <c r="C73" s="2">
        <v>-63.15943</v>
      </c>
      <c r="D73" s="2">
        <f t="shared" si="7"/>
        <v>63.15943</v>
      </c>
      <c r="E73">
        <v>62.454265989472468</v>
      </c>
      <c r="F73">
        <f t="shared" si="8"/>
        <v>1.0112908862085801</v>
      </c>
      <c r="S73" s="2">
        <v>401.44600000000003</v>
      </c>
      <c r="T73">
        <v>63.15943</v>
      </c>
      <c r="U73">
        <f t="shared" si="9"/>
        <v>13.770224563953489</v>
      </c>
      <c r="V73">
        <f t="shared" si="10"/>
        <v>43.436527198150351</v>
      </c>
      <c r="W73" s="1">
        <f t="shared" si="11"/>
        <v>1651848.7494537137</v>
      </c>
      <c r="X73" s="3">
        <f t="shared" si="12"/>
        <v>71750573.132876873</v>
      </c>
      <c r="Z73">
        <v>71750573.132876873</v>
      </c>
      <c r="AA73">
        <v>13.770224563953489</v>
      </c>
      <c r="AC73">
        <f t="shared" si="13"/>
        <v>54.422939004977991</v>
      </c>
    </row>
    <row r="74" spans="1:29" x14ac:dyDescent="0.25">
      <c r="A74">
        <v>225</v>
      </c>
      <c r="B74" s="2">
        <v>399.75209999999998</v>
      </c>
      <c r="C74" s="2">
        <v>-63.231209999999997</v>
      </c>
      <c r="D74" s="2">
        <f t="shared" si="7"/>
        <v>63.231209999999997</v>
      </c>
      <c r="E74">
        <v>62.525240421865</v>
      </c>
      <c r="F74">
        <f t="shared" si="8"/>
        <v>1.0112909534353125</v>
      </c>
      <c r="S74" s="2">
        <v>399.75209999999998</v>
      </c>
      <c r="T74">
        <v>63.231209999999997</v>
      </c>
      <c r="U74">
        <f t="shared" si="9"/>
        <v>13.785874273255814</v>
      </c>
      <c r="V74">
        <f t="shared" si="10"/>
        <v>43.436527198150351</v>
      </c>
      <c r="W74" s="1">
        <f t="shared" si="11"/>
        <v>1624266.9167870763</v>
      </c>
      <c r="X74" s="3">
        <f t="shared" si="12"/>
        <v>70552514.108077645</v>
      </c>
      <c r="Z74">
        <v>70552514.108077645</v>
      </c>
      <c r="AA74">
        <v>13.785874273255814</v>
      </c>
      <c r="AC74">
        <f t="shared" si="13"/>
        <v>54.202721552430262</v>
      </c>
    </row>
    <row r="75" spans="1:29" x14ac:dyDescent="0.25">
      <c r="A75">
        <v>230</v>
      </c>
      <c r="B75" s="2">
        <v>398.08190000000002</v>
      </c>
      <c r="C75" s="2">
        <v>-63.299660000000003</v>
      </c>
      <c r="D75" s="2">
        <f t="shared" si="7"/>
        <v>63.299660000000003</v>
      </c>
      <c r="E75">
        <v>62.592916373940866</v>
      </c>
      <c r="F75">
        <f t="shared" si="8"/>
        <v>1.0112911119500636</v>
      </c>
      <c r="S75" s="2">
        <v>398.08190000000002</v>
      </c>
      <c r="T75">
        <v>63.299660000000003</v>
      </c>
      <c r="U75">
        <f t="shared" si="9"/>
        <v>13.80079796511628</v>
      </c>
      <c r="V75">
        <f t="shared" si="10"/>
        <v>43.436527198150351</v>
      </c>
      <c r="W75" s="1">
        <f t="shared" si="11"/>
        <v>1597070.9920454647</v>
      </c>
      <c r="X75" s="3">
        <f t="shared" si="12"/>
        <v>69371217.583359793</v>
      </c>
      <c r="Z75">
        <v>69371217.583359793</v>
      </c>
      <c r="AA75">
        <v>13.80079796511628</v>
      </c>
      <c r="AC75">
        <f t="shared" si="13"/>
        <v>53.982821825252984</v>
      </c>
    </row>
    <row r="76" spans="1:29" x14ac:dyDescent="0.25">
      <c r="A76">
        <v>235</v>
      </c>
      <c r="B76" s="2">
        <v>396.43520000000001</v>
      </c>
      <c r="C76" s="2">
        <v>-63.364730000000002</v>
      </c>
      <c r="D76" s="2">
        <f t="shared" si="7"/>
        <v>63.364730000000002</v>
      </c>
      <c r="E76">
        <v>62.657239188371854</v>
      </c>
      <c r="F76">
        <f t="shared" si="8"/>
        <v>1.0112914456620272</v>
      </c>
      <c r="S76" s="2">
        <v>396.43520000000001</v>
      </c>
      <c r="T76">
        <v>63.364730000000002</v>
      </c>
      <c r="U76">
        <f t="shared" si="9"/>
        <v>13.814984738372093</v>
      </c>
      <c r="V76">
        <f t="shared" si="10"/>
        <v>43.436527198150351</v>
      </c>
      <c r="W76" s="1">
        <f t="shared" si="11"/>
        <v>1570257.7186219145</v>
      </c>
      <c r="X76" s="3">
        <f t="shared" si="12"/>
        <v>68206542.103026316</v>
      </c>
      <c r="Z76">
        <v>68206542.103026316</v>
      </c>
      <c r="AA76">
        <v>13.814984738372093</v>
      </c>
      <c r="AC76">
        <f t="shared" si="13"/>
        <v>53.763249251119845</v>
      </c>
    </row>
    <row r="77" spans="1:29" x14ac:dyDescent="0.25">
      <c r="A77">
        <v>240</v>
      </c>
      <c r="B77" s="2">
        <v>394.81189999999998</v>
      </c>
      <c r="C77" s="2">
        <v>-63.426439999999999</v>
      </c>
      <c r="D77" s="2">
        <f t="shared" si="7"/>
        <v>63.426439999999999</v>
      </c>
      <c r="E77">
        <v>62.718313595289729</v>
      </c>
      <c r="F77">
        <f t="shared" si="8"/>
        <v>1.0112905842666575</v>
      </c>
      <c r="S77" s="2">
        <v>394.81189999999998</v>
      </c>
      <c r="T77">
        <v>63.426439999999999</v>
      </c>
      <c r="U77">
        <f t="shared" si="9"/>
        <v>13.828438953488371</v>
      </c>
      <c r="V77">
        <f t="shared" si="10"/>
        <v>43.436527198150351</v>
      </c>
      <c r="W77" s="1">
        <f t="shared" si="11"/>
        <v>1543825.4682129459</v>
      </c>
      <c r="X77" s="3">
        <f t="shared" si="12"/>
        <v>67058416.939228825</v>
      </c>
      <c r="Z77">
        <v>67058416.939228825</v>
      </c>
      <c r="AA77">
        <v>13.828438953488371</v>
      </c>
      <c r="AC77">
        <f t="shared" si="13"/>
        <v>53.544027002373745</v>
      </c>
    </row>
    <row r="78" spans="1:29" x14ac:dyDescent="0.25">
      <c r="A78">
        <v>245</v>
      </c>
      <c r="B78" s="2">
        <v>393.21210000000002</v>
      </c>
      <c r="C78" s="2">
        <v>-63.484769999999997</v>
      </c>
      <c r="D78" s="2">
        <f t="shared" si="7"/>
        <v>63.484769999999997</v>
      </c>
      <c r="E78">
        <v>62.775932423049909</v>
      </c>
      <c r="F78">
        <f t="shared" si="8"/>
        <v>1.0112915499553745</v>
      </c>
      <c r="S78" s="2">
        <v>393.21210000000002</v>
      </c>
      <c r="T78">
        <v>63.484769999999997</v>
      </c>
      <c r="U78">
        <f t="shared" si="9"/>
        <v>13.841156249999999</v>
      </c>
      <c r="V78">
        <f t="shared" si="10"/>
        <v>43.436527198150351</v>
      </c>
      <c r="W78" s="1">
        <f t="shared" si="11"/>
        <v>1517775.8691220405</v>
      </c>
      <c r="X78" s="3">
        <f t="shared" si="12"/>
        <v>65926912.8198158</v>
      </c>
      <c r="Z78">
        <v>65926912.8198158</v>
      </c>
      <c r="AA78">
        <v>13.841156249999999</v>
      </c>
      <c r="AC78">
        <f t="shared" si="13"/>
        <v>53.325206634709289</v>
      </c>
    </row>
    <row r="79" spans="1:29" x14ac:dyDescent="0.25">
      <c r="A79">
        <v>250</v>
      </c>
      <c r="B79" s="2">
        <v>391.6354</v>
      </c>
      <c r="C79" s="2">
        <v>-63.539700000000003</v>
      </c>
      <c r="D79" s="2">
        <f t="shared" si="7"/>
        <v>63.539700000000003</v>
      </c>
      <c r="E79">
        <v>62.830299002574314</v>
      </c>
      <c r="F79">
        <f t="shared" si="8"/>
        <v>1.0112907468003076</v>
      </c>
      <c r="S79" s="2">
        <v>391.6354</v>
      </c>
      <c r="T79">
        <v>63.539700000000003</v>
      </c>
      <c r="U79">
        <f t="shared" si="9"/>
        <v>13.853132267441861</v>
      </c>
      <c r="V79">
        <f t="shared" si="10"/>
        <v>43.436527198150351</v>
      </c>
      <c r="W79" s="1">
        <f t="shared" si="11"/>
        <v>1492102.4081352723</v>
      </c>
      <c r="X79" s="3">
        <f t="shared" si="12"/>
        <v>64811746.833393395</v>
      </c>
      <c r="Z79">
        <v>64811746.833393395</v>
      </c>
      <c r="AA79">
        <v>13.853132267441861</v>
      </c>
      <c r="AC79">
        <f t="shared" si="13"/>
        <v>53.106772285661641</v>
      </c>
    </row>
    <row r="80" spans="1:29" x14ac:dyDescent="0.25">
      <c r="A80">
        <v>255</v>
      </c>
      <c r="B80" s="2">
        <v>390.08190000000002</v>
      </c>
      <c r="C80" s="2">
        <v>-63.591200000000001</v>
      </c>
      <c r="D80" s="2">
        <f t="shared" si="7"/>
        <v>63.591200000000001</v>
      </c>
      <c r="E80">
        <v>62.881209456595101</v>
      </c>
      <c r="F80">
        <f t="shared" si="8"/>
        <v>1.0112909810345645</v>
      </c>
      <c r="S80" s="2">
        <v>390.08190000000002</v>
      </c>
      <c r="T80">
        <v>63.591200000000001</v>
      </c>
      <c r="U80">
        <f t="shared" si="9"/>
        <v>13.864360465116278</v>
      </c>
      <c r="V80">
        <f t="shared" si="10"/>
        <v>43.436527198150351</v>
      </c>
      <c r="W80" s="1">
        <f t="shared" si="11"/>
        <v>1466806.7135561237</v>
      </c>
      <c r="X80" s="3">
        <f t="shared" si="12"/>
        <v>63712989.707810096</v>
      </c>
      <c r="Z80">
        <v>63712989.707810096</v>
      </c>
      <c r="AA80">
        <v>13.864360465116278</v>
      </c>
      <c r="AC80">
        <f t="shared" si="13"/>
        <v>52.888777486063368</v>
      </c>
    </row>
    <row r="81" spans="1:29" x14ac:dyDescent="0.25">
      <c r="A81">
        <v>260</v>
      </c>
      <c r="B81" s="2">
        <v>388.55130000000003</v>
      </c>
      <c r="C81" s="2">
        <v>-63.639249999999997</v>
      </c>
      <c r="D81" s="2">
        <f t="shared" si="7"/>
        <v>63.639249999999997</v>
      </c>
      <c r="E81">
        <v>62.928734947383802</v>
      </c>
      <c r="F81">
        <f t="shared" si="8"/>
        <v>1.0112907887503264</v>
      </c>
      <c r="S81" s="2">
        <v>388.55130000000003</v>
      </c>
      <c r="T81">
        <v>63.639249999999997</v>
      </c>
      <c r="U81">
        <f t="shared" si="9"/>
        <v>13.874836482558138</v>
      </c>
      <c r="V81">
        <f t="shared" si="10"/>
        <v>43.436527198150351</v>
      </c>
      <c r="W81" s="1">
        <f t="shared" si="11"/>
        <v>1441883.9004741502</v>
      </c>
      <c r="X81" s="3">
        <f t="shared" si="12"/>
        <v>62630429.259520538</v>
      </c>
      <c r="Z81">
        <v>62630429.259520538</v>
      </c>
      <c r="AA81">
        <v>13.874836482558138</v>
      </c>
      <c r="AC81">
        <f t="shared" si="13"/>
        <v>52.671220923028528</v>
      </c>
    </row>
    <row r="82" spans="1:29" x14ac:dyDescent="0.25">
      <c r="A82">
        <v>265</v>
      </c>
      <c r="B82" s="2">
        <v>387.04349999999999</v>
      </c>
      <c r="C82" s="2">
        <v>-63.683799999999998</v>
      </c>
      <c r="D82" s="2">
        <f t="shared" si="7"/>
        <v>63.683799999999998</v>
      </c>
      <c r="E82">
        <v>62.972772376933982</v>
      </c>
      <c r="F82">
        <f t="shared" si="8"/>
        <v>1.0112910325562616</v>
      </c>
      <c r="S82" s="2">
        <v>387.04349999999999</v>
      </c>
      <c r="T82">
        <v>63.683799999999998</v>
      </c>
      <c r="U82">
        <f t="shared" si="9"/>
        <v>13.884549418604649</v>
      </c>
      <c r="V82">
        <f t="shared" si="10"/>
        <v>43.436527198150351</v>
      </c>
      <c r="W82" s="1">
        <f t="shared" si="11"/>
        <v>1417332.3405858711</v>
      </c>
      <c r="X82" s="3">
        <f t="shared" si="12"/>
        <v>61563994.760676287</v>
      </c>
      <c r="Z82">
        <v>61563994.760676287</v>
      </c>
      <c r="AA82">
        <v>13.884549418604649</v>
      </c>
      <c r="AC82">
        <f t="shared" si="13"/>
        <v>52.454129760261445</v>
      </c>
    </row>
    <row r="83" spans="1:29" x14ac:dyDescent="0.25">
      <c r="A83">
        <v>270</v>
      </c>
      <c r="B83" s="2">
        <v>385.55840000000001</v>
      </c>
      <c r="C83" s="2">
        <v>-63.724899999999998</v>
      </c>
      <c r="D83" s="2">
        <f t="shared" si="7"/>
        <v>63.724899999999998</v>
      </c>
      <c r="E83">
        <v>63.013423803428807</v>
      </c>
      <c r="F83">
        <f t="shared" si="8"/>
        <v>1.0112908671458742</v>
      </c>
      <c r="S83" s="2">
        <v>385.55840000000001</v>
      </c>
      <c r="T83">
        <v>63.724899999999998</v>
      </c>
      <c r="U83">
        <f t="shared" si="9"/>
        <v>13.893510174418603</v>
      </c>
      <c r="V83">
        <f t="shared" si="10"/>
        <v>43.436527198150351</v>
      </c>
      <c r="W83" s="1">
        <f t="shared" si="11"/>
        <v>1393150.4055878066</v>
      </c>
      <c r="X83" s="3">
        <f t="shared" si="12"/>
        <v>60513615.483428955</v>
      </c>
      <c r="Z83">
        <v>60513615.483428955</v>
      </c>
      <c r="AA83">
        <v>13.893510174418603</v>
      </c>
      <c r="AC83">
        <f t="shared" si="13"/>
        <v>52.237532134776778</v>
      </c>
    </row>
    <row r="84" spans="1:29" x14ac:dyDescent="0.25">
      <c r="A84">
        <v>275</v>
      </c>
      <c r="B84" s="2">
        <v>384.0958</v>
      </c>
      <c r="C84" s="2">
        <v>-63.762529999999998</v>
      </c>
      <c r="D84" s="2">
        <f t="shared" si="7"/>
        <v>63.762529999999998</v>
      </c>
      <c r="E84">
        <v>63.050668927314774</v>
      </c>
      <c r="F84">
        <f t="shared" si="8"/>
        <v>1.0112903016700086</v>
      </c>
      <c r="S84" s="2">
        <v>384.0958</v>
      </c>
      <c r="T84">
        <v>63.762529999999998</v>
      </c>
      <c r="U84">
        <f t="shared" si="9"/>
        <v>13.901714389534883</v>
      </c>
      <c r="V84">
        <f t="shared" si="10"/>
        <v>43.436527198150351</v>
      </c>
      <c r="W84" s="1">
        <f t="shared" si="11"/>
        <v>1369334.8388729924</v>
      </c>
      <c r="X84" s="3">
        <f t="shared" si="12"/>
        <v>59479149.972081564</v>
      </c>
      <c r="Z84">
        <v>59479149.972081564</v>
      </c>
      <c r="AA84">
        <v>13.901714389534883</v>
      </c>
      <c r="AC84">
        <f t="shared" si="13"/>
        <v>52.02144231503096</v>
      </c>
    </row>
    <row r="85" spans="1:29" x14ac:dyDescent="0.25">
      <c r="A85">
        <v>280</v>
      </c>
      <c r="B85" s="2">
        <v>382.65559999999999</v>
      </c>
      <c r="C85" s="2">
        <v>-63.796689999999998</v>
      </c>
      <c r="D85" s="2">
        <f t="shared" si="7"/>
        <v>63.796689999999998</v>
      </c>
      <c r="E85">
        <v>63.084458408720771</v>
      </c>
      <c r="F85">
        <f t="shared" si="8"/>
        <v>1.0112901276993569</v>
      </c>
      <c r="S85" s="2">
        <v>382.65559999999999</v>
      </c>
      <c r="T85">
        <v>63.796689999999998</v>
      </c>
      <c r="U85">
        <f t="shared" si="9"/>
        <v>13.909162063953488</v>
      </c>
      <c r="V85">
        <f t="shared" si="10"/>
        <v>43.436527198150351</v>
      </c>
      <c r="W85" s="1">
        <f t="shared" si="11"/>
        <v>1345884.0121379488</v>
      </c>
      <c r="X85" s="3">
        <f t="shared" si="12"/>
        <v>58460527.498785727</v>
      </c>
      <c r="Z85">
        <v>58460527.498785727</v>
      </c>
      <c r="AA85">
        <v>13.909162063953488</v>
      </c>
      <c r="AC85">
        <f t="shared" si="13"/>
        <v>51.80588988877809</v>
      </c>
    </row>
    <row r="86" spans="1:29" x14ac:dyDescent="0.25">
      <c r="A86">
        <v>285</v>
      </c>
      <c r="B86" s="2">
        <v>381.23759999999999</v>
      </c>
      <c r="C86" s="2">
        <v>-63.827379999999998</v>
      </c>
      <c r="D86" s="2">
        <f t="shared" si="7"/>
        <v>63.827379999999998</v>
      </c>
      <c r="E86">
        <v>63.114779428864757</v>
      </c>
      <c r="F86">
        <f t="shared" si="8"/>
        <v>1.0112905499723468</v>
      </c>
      <c r="S86" s="2">
        <v>381.23759999999999</v>
      </c>
      <c r="T86">
        <v>63.827379999999998</v>
      </c>
      <c r="U86">
        <f t="shared" si="9"/>
        <v>13.915853197674418</v>
      </c>
      <c r="V86">
        <f t="shared" si="10"/>
        <v>43.436527198150351</v>
      </c>
      <c r="W86" s="1">
        <f t="shared" si="11"/>
        <v>1322794.6687757131</v>
      </c>
      <c r="X86" s="3">
        <f t="shared" si="12"/>
        <v>57457606.607844546</v>
      </c>
      <c r="Z86">
        <v>57457606.607844546</v>
      </c>
      <c r="AA86">
        <v>13.915853197674418</v>
      </c>
      <c r="AC86">
        <f t="shared" si="13"/>
        <v>51.59089022524546</v>
      </c>
    </row>
    <row r="87" spans="1:29" x14ac:dyDescent="0.25">
      <c r="A87">
        <v>290</v>
      </c>
      <c r="B87" s="2">
        <v>379.8415</v>
      </c>
      <c r="C87" s="2">
        <v>-63.854570000000002</v>
      </c>
      <c r="D87" s="2">
        <f t="shared" si="7"/>
        <v>63.854570000000002</v>
      </c>
      <c r="E87">
        <v>63.141703442465897</v>
      </c>
      <c r="F87">
        <f t="shared" si="8"/>
        <v>1.0112899481431263</v>
      </c>
      <c r="S87" s="2">
        <v>379.8415</v>
      </c>
      <c r="T87">
        <v>63.854570000000002</v>
      </c>
      <c r="U87">
        <f t="shared" si="9"/>
        <v>13.92178125</v>
      </c>
      <c r="V87">
        <f t="shared" si="10"/>
        <v>43.436527198150351</v>
      </c>
      <c r="W87" s="1">
        <f t="shared" si="11"/>
        <v>1300061.923875842</v>
      </c>
      <c r="X87" s="3">
        <f t="shared" si="12"/>
        <v>56470175.11571268</v>
      </c>
      <c r="Z87">
        <v>56470175.11571268</v>
      </c>
      <c r="AA87">
        <v>13.92178125</v>
      </c>
      <c r="AC87">
        <f t="shared" si="13"/>
        <v>51.376443505813931</v>
      </c>
    </row>
    <row r="88" spans="1:29" x14ac:dyDescent="0.25">
      <c r="A88">
        <v>295</v>
      </c>
      <c r="B88" s="2">
        <v>378.46730000000002</v>
      </c>
      <c r="C88" s="2">
        <v>-63.878270000000001</v>
      </c>
      <c r="D88" s="2">
        <f t="shared" si="7"/>
        <v>63.878270000000001</v>
      </c>
      <c r="E88">
        <v>63.165116732890993</v>
      </c>
      <c r="F88">
        <f t="shared" si="8"/>
        <v>1.0112903023693403</v>
      </c>
      <c r="S88" s="2">
        <v>378.46730000000002</v>
      </c>
      <c r="T88">
        <v>63.878270000000001</v>
      </c>
      <c r="U88">
        <f t="shared" si="9"/>
        <v>13.926948401162791</v>
      </c>
      <c r="V88">
        <f t="shared" si="10"/>
        <v>43.436527198150351</v>
      </c>
      <c r="W88" s="1">
        <f t="shared" si="11"/>
        <v>1277685.7774383358</v>
      </c>
      <c r="X88" s="3">
        <f t="shared" si="12"/>
        <v>55498233.02239015</v>
      </c>
      <c r="Z88">
        <v>55498233.02239015</v>
      </c>
      <c r="AA88">
        <v>13.926948401162791</v>
      </c>
      <c r="AC88">
        <f t="shared" si="13"/>
        <v>51.162596364477821</v>
      </c>
    </row>
    <row r="89" spans="1:29" x14ac:dyDescent="0.25">
      <c r="A89">
        <v>300</v>
      </c>
      <c r="B89" s="2">
        <v>377.1146</v>
      </c>
      <c r="C89" s="2">
        <v>-63.898429999999998</v>
      </c>
      <c r="D89" s="2">
        <f t="shared" si="7"/>
        <v>63.898429999999998</v>
      </c>
      <c r="E89">
        <v>63.185139412896625</v>
      </c>
      <c r="F89">
        <f t="shared" si="8"/>
        <v>1.0112888978916739</v>
      </c>
      <c r="S89" s="2">
        <v>377.1146</v>
      </c>
      <c r="T89">
        <v>63.898429999999998</v>
      </c>
      <c r="U89">
        <f t="shared" si="9"/>
        <v>13.931343749999998</v>
      </c>
      <c r="V89">
        <f t="shared" si="10"/>
        <v>43.436527198150351</v>
      </c>
      <c r="W89" s="1">
        <f t="shared" si="11"/>
        <v>1255659.716249269</v>
      </c>
      <c r="X89" s="3">
        <f t="shared" si="12"/>
        <v>54541497.416483127</v>
      </c>
      <c r="Z89">
        <v>54541497.416483127</v>
      </c>
      <c r="AA89">
        <v>13.931343749999998</v>
      </c>
      <c r="AC89">
        <f t="shared" si="13"/>
        <v>50.94933385884854</v>
      </c>
    </row>
    <row r="90" spans="1:29" x14ac:dyDescent="0.25">
      <c r="A90">
        <v>305</v>
      </c>
      <c r="B90" s="2">
        <v>375.7835</v>
      </c>
      <c r="C90" s="2">
        <v>-63.915109999999999</v>
      </c>
      <c r="D90" s="2">
        <f t="shared" si="7"/>
        <v>63.915109999999999</v>
      </c>
      <c r="E90">
        <v>63.201582819737858</v>
      </c>
      <c r="F90">
        <f t="shared" si="8"/>
        <v>1.0112897042831546</v>
      </c>
      <c r="S90" s="2">
        <v>375.7835</v>
      </c>
      <c r="T90">
        <v>63.915109999999999</v>
      </c>
      <c r="U90">
        <f t="shared" si="9"/>
        <v>13.934980377906975</v>
      </c>
      <c r="V90">
        <f t="shared" si="10"/>
        <v>43.436527198150351</v>
      </c>
      <c r="W90" s="1">
        <f t="shared" si="11"/>
        <v>1233985.3686121234</v>
      </c>
      <c r="X90" s="3">
        <f t="shared" si="12"/>
        <v>53600039.025840089</v>
      </c>
      <c r="Z90">
        <v>53600039.025840089</v>
      </c>
      <c r="AA90">
        <v>13.934980377906975</v>
      </c>
      <c r="AC90">
        <f t="shared" si="13"/>
        <v>50.736720055579802</v>
      </c>
    </row>
    <row r="91" spans="1:29" x14ac:dyDescent="0.25">
      <c r="A91">
        <v>310</v>
      </c>
      <c r="B91" s="2">
        <v>374.47359999999998</v>
      </c>
      <c r="C91" s="2">
        <v>-63.9283</v>
      </c>
      <c r="D91" s="2">
        <f t="shared" si="7"/>
        <v>63.9283</v>
      </c>
      <c r="E91">
        <v>63.214580250777701</v>
      </c>
      <c r="F91">
        <f t="shared" si="8"/>
        <v>1.0112904293027165</v>
      </c>
      <c r="S91" s="2">
        <v>374.47359999999998</v>
      </c>
      <c r="T91">
        <v>63.9283</v>
      </c>
      <c r="U91">
        <f t="shared" si="9"/>
        <v>13.937856104651162</v>
      </c>
      <c r="V91">
        <f t="shared" si="10"/>
        <v>43.436527198150351</v>
      </c>
      <c r="W91" s="1">
        <f t="shared" si="11"/>
        <v>1212656.2213129746</v>
      </c>
      <c r="X91" s="3">
        <f t="shared" si="12"/>
        <v>52673574.939067252</v>
      </c>
      <c r="Z91">
        <v>52673574.939067252</v>
      </c>
      <c r="AA91">
        <v>13.937856104651162</v>
      </c>
      <c r="AC91">
        <f t="shared" si="13"/>
        <v>50.524740367256669</v>
      </c>
    </row>
    <row r="92" spans="1:29" x14ac:dyDescent="0.25">
      <c r="A92">
        <v>315</v>
      </c>
      <c r="B92" s="2">
        <v>373.18470000000002</v>
      </c>
      <c r="C92" s="2">
        <v>-63.938009999999998</v>
      </c>
      <c r="D92" s="2">
        <f t="shared" si="7"/>
        <v>63.938009999999998</v>
      </c>
      <c r="E92">
        <v>63.224204809979717</v>
      </c>
      <c r="F92">
        <f t="shared" si="8"/>
        <v>1.011290061965439</v>
      </c>
      <c r="S92" s="2">
        <v>373.18470000000002</v>
      </c>
      <c r="T92">
        <v>63.938009999999998</v>
      </c>
      <c r="U92">
        <f t="shared" si="9"/>
        <v>13.939973110465116</v>
      </c>
      <c r="V92">
        <f t="shared" si="10"/>
        <v>43.436527198150351</v>
      </c>
      <c r="W92" s="1">
        <f t="shared" si="11"/>
        <v>1191669.0177448615</v>
      </c>
      <c r="X92" s="3">
        <f t="shared" si="12"/>
        <v>51761963.700467795</v>
      </c>
      <c r="Z92">
        <v>51761963.700467795</v>
      </c>
      <c r="AA92">
        <v>13.939973110465116</v>
      </c>
      <c r="AC92">
        <f t="shared" si="13"/>
        <v>50.313411802605849</v>
      </c>
    </row>
    <row r="93" spans="1:29" x14ac:dyDescent="0.25">
      <c r="A93">
        <v>320</v>
      </c>
      <c r="B93" s="2">
        <v>371.91660000000002</v>
      </c>
      <c r="C93" s="2">
        <v>-63.944220000000001</v>
      </c>
      <c r="D93" s="2">
        <f t="shared" si="7"/>
        <v>63.944220000000001</v>
      </c>
      <c r="E93">
        <v>63.230393383737677</v>
      </c>
      <c r="F93">
        <f t="shared" si="8"/>
        <v>1.011289295828514</v>
      </c>
      <c r="S93" s="2">
        <v>371.91660000000002</v>
      </c>
      <c r="T93">
        <v>63.944220000000001</v>
      </c>
      <c r="U93">
        <f t="shared" si="9"/>
        <v>13.94132703488372</v>
      </c>
      <c r="V93">
        <f t="shared" si="10"/>
        <v>43.436527198150351</v>
      </c>
      <c r="W93" s="1">
        <f t="shared" si="11"/>
        <v>1171020.5013008197</v>
      </c>
      <c r="X93" s="3">
        <f t="shared" si="12"/>
        <v>50865063.854344711</v>
      </c>
      <c r="Z93">
        <v>50865063.854344711</v>
      </c>
      <c r="AA93">
        <v>13.94132703488372</v>
      </c>
      <c r="AC93">
        <f t="shared" si="13"/>
        <v>50.102751637595354</v>
      </c>
    </row>
    <row r="94" spans="1:29" x14ac:dyDescent="0.25">
      <c r="A94">
        <v>325</v>
      </c>
      <c r="B94" s="2">
        <v>370.66919999999999</v>
      </c>
      <c r="C94" s="2">
        <v>-63.946959999999997</v>
      </c>
      <c r="D94" s="2">
        <f t="shared" si="7"/>
        <v>63.946959999999997</v>
      </c>
      <c r="E94">
        <v>63.233095064508881</v>
      </c>
      <c r="F94">
        <f t="shared" si="8"/>
        <v>1.011289419484573</v>
      </c>
      <c r="S94" s="2">
        <v>370.66919999999999</v>
      </c>
      <c r="T94">
        <v>63.946959999999997</v>
      </c>
      <c r="U94">
        <f t="shared" si="9"/>
        <v>13.94192441860465</v>
      </c>
      <c r="V94">
        <f t="shared" si="10"/>
        <v>43.436527198150351</v>
      </c>
      <c r="W94" s="1">
        <f t="shared" si="11"/>
        <v>1150709.0436773687</v>
      </c>
      <c r="X94" s="3">
        <f t="shared" si="12"/>
        <v>49982804.672849603</v>
      </c>
      <c r="Z94">
        <v>49982804.672849603</v>
      </c>
      <c r="AA94">
        <v>13.94192441860465</v>
      </c>
      <c r="AC94">
        <f t="shared" si="13"/>
        <v>49.892794355471167</v>
      </c>
    </row>
    <row r="95" spans="1:29" x14ac:dyDescent="0.25">
      <c r="A95">
        <v>330</v>
      </c>
      <c r="B95" s="2">
        <v>369.44209999999998</v>
      </c>
      <c r="C95" s="2">
        <v>-63.946210000000001</v>
      </c>
      <c r="D95" s="2">
        <f t="shared" si="7"/>
        <v>63.946210000000001</v>
      </c>
      <c r="E95">
        <v>63.232432828443443</v>
      </c>
      <c r="F95">
        <f t="shared" si="8"/>
        <v>1.0112881497615807</v>
      </c>
      <c r="S95" s="2">
        <v>369.44209999999998</v>
      </c>
      <c r="T95">
        <v>63.946210000000001</v>
      </c>
      <c r="U95">
        <f t="shared" si="9"/>
        <v>13.941760901162789</v>
      </c>
      <c r="V95">
        <f t="shared" si="10"/>
        <v>43.436527198150351</v>
      </c>
      <c r="W95" s="1">
        <f t="shared" si="11"/>
        <v>1130728.1316605848</v>
      </c>
      <c r="X95" s="3">
        <f t="shared" si="12"/>
        <v>49114903.244588725</v>
      </c>
      <c r="Z95">
        <v>49114903.244588725</v>
      </c>
      <c r="AA95">
        <v>13.941760901162789</v>
      </c>
      <c r="AC95">
        <f t="shared" si="13"/>
        <v>49.683524097270954</v>
      </c>
    </row>
    <row r="96" spans="1:29" x14ac:dyDescent="0.25">
      <c r="A96">
        <v>335</v>
      </c>
      <c r="B96" s="2">
        <v>368.2353</v>
      </c>
      <c r="C96" s="2">
        <v>-63.942</v>
      </c>
      <c r="D96" s="2">
        <f t="shared" si="7"/>
        <v>63.942</v>
      </c>
      <c r="E96">
        <v>63.228225782999289</v>
      </c>
      <c r="F96">
        <f t="shared" si="8"/>
        <v>1.0112888541179441</v>
      </c>
      <c r="S96" s="2">
        <v>368.2353</v>
      </c>
      <c r="T96">
        <v>63.942</v>
      </c>
      <c r="U96">
        <f t="shared" si="9"/>
        <v>13.940843023255812</v>
      </c>
      <c r="V96">
        <f t="shared" si="10"/>
        <v>43.436527198150351</v>
      </c>
      <c r="W96" s="1">
        <f t="shared" si="11"/>
        <v>1111077.7652504677</v>
      </c>
      <c r="X96" s="3">
        <f t="shared" si="12"/>
        <v>48261359.569562048</v>
      </c>
      <c r="Z96">
        <v>48261359.569562048</v>
      </c>
      <c r="AA96">
        <v>13.940843023255812</v>
      </c>
      <c r="AC96">
        <f t="shared" si="13"/>
        <v>49.474993038678477</v>
      </c>
    </row>
    <row r="97" spans="1:29" x14ac:dyDescent="0.25">
      <c r="A97">
        <v>340</v>
      </c>
      <c r="B97" s="2">
        <v>367.04829999999998</v>
      </c>
      <c r="C97" s="2">
        <v>-63.934289999999997</v>
      </c>
      <c r="D97" s="2">
        <f t="shared" si="7"/>
        <v>63.934289999999997</v>
      </c>
      <c r="E97">
        <v>63.220652296086357</v>
      </c>
      <c r="F97">
        <f t="shared" si="8"/>
        <v>1.0112880471490773</v>
      </c>
      <c r="S97" s="2">
        <v>367.04829999999998</v>
      </c>
      <c r="T97">
        <v>63.934289999999997</v>
      </c>
      <c r="U97">
        <f t="shared" si="9"/>
        <v>13.939162063953487</v>
      </c>
      <c r="V97">
        <f t="shared" si="10"/>
        <v>43.436527198150351</v>
      </c>
      <c r="W97" s="1">
        <f t="shared" si="11"/>
        <v>1091749.8029296119</v>
      </c>
      <c r="X97" s="3">
        <f t="shared" si="12"/>
        <v>47421820.008527376</v>
      </c>
      <c r="Z97">
        <v>47421820.008527376</v>
      </c>
      <c r="AA97">
        <v>13.939162063953487</v>
      </c>
      <c r="AC97">
        <f t="shared" si="13"/>
        <v>49.267167311828892</v>
      </c>
    </row>
    <row r="98" spans="1:29" x14ac:dyDescent="0.25">
      <c r="A98">
        <v>345</v>
      </c>
      <c r="B98" s="2">
        <v>365.88119999999998</v>
      </c>
      <c r="C98" s="2">
        <v>-63.923160000000003</v>
      </c>
      <c r="D98" s="2">
        <f t="shared" si="7"/>
        <v>63.923160000000003</v>
      </c>
      <c r="E98">
        <v>63.209602341253266</v>
      </c>
      <c r="F98">
        <f t="shared" si="8"/>
        <v>1.0112887541183129</v>
      </c>
      <c r="S98" s="2">
        <v>365.88119999999998</v>
      </c>
      <c r="T98">
        <v>63.923160000000003</v>
      </c>
      <c r="U98">
        <f t="shared" si="9"/>
        <v>13.936735465116278</v>
      </c>
      <c r="V98">
        <f t="shared" si="10"/>
        <v>43.436527198150351</v>
      </c>
      <c r="W98" s="1">
        <f t="shared" si="11"/>
        <v>1072745.8730014977</v>
      </c>
      <c r="X98" s="3">
        <f t="shared" si="12"/>
        <v>46596355.289333098</v>
      </c>
      <c r="Z98">
        <v>46596355.289333098</v>
      </c>
      <c r="AA98">
        <v>13.936735465116278</v>
      </c>
      <c r="AC98">
        <f t="shared" si="13"/>
        <v>49.06011766073501</v>
      </c>
    </row>
    <row r="99" spans="1:29" x14ac:dyDescent="0.25">
      <c r="A99">
        <v>350</v>
      </c>
      <c r="B99" s="2">
        <v>364.73360000000002</v>
      </c>
      <c r="C99" s="2">
        <v>-63.9086</v>
      </c>
      <c r="D99" s="2">
        <f t="shared" si="7"/>
        <v>63.9086</v>
      </c>
      <c r="E99">
        <v>63.19517929607386</v>
      </c>
      <c r="F99">
        <f t="shared" si="8"/>
        <v>1.0112891633803855</v>
      </c>
      <c r="S99" s="2">
        <v>364.73360000000002</v>
      </c>
      <c r="T99">
        <v>63.9086</v>
      </c>
      <c r="U99">
        <f t="shared" si="9"/>
        <v>13.933561046511628</v>
      </c>
      <c r="V99">
        <f t="shared" si="10"/>
        <v>43.436527198150351</v>
      </c>
      <c r="W99" s="1">
        <f t="shared" si="11"/>
        <v>1054059.4622522027</v>
      </c>
      <c r="X99" s="3">
        <f t="shared" si="12"/>
        <v>45784682.500585534</v>
      </c>
      <c r="Z99">
        <v>45784682.500585534</v>
      </c>
      <c r="AA99">
        <v>13.933561046511628</v>
      </c>
      <c r="AC99">
        <f t="shared" si="13"/>
        <v>48.853827402220418</v>
      </c>
    </row>
    <row r="100" spans="1:29" x14ac:dyDescent="0.25">
      <c r="A100">
        <v>355</v>
      </c>
      <c r="B100" s="2">
        <v>363.60520000000002</v>
      </c>
      <c r="C100" s="2">
        <v>-63.890650000000001</v>
      </c>
      <c r="D100" s="2">
        <f t="shared" si="7"/>
        <v>63.890650000000001</v>
      </c>
      <c r="E100">
        <v>63.177511830651405</v>
      </c>
      <c r="F100">
        <f t="shared" si="8"/>
        <v>1.0112878482973526</v>
      </c>
      <c r="S100" s="2">
        <v>363.60520000000002</v>
      </c>
      <c r="T100">
        <v>63.890650000000001</v>
      </c>
      <c r="U100">
        <f t="shared" si="9"/>
        <v>13.929647529069767</v>
      </c>
      <c r="V100">
        <f t="shared" si="10"/>
        <v>43.436527198150351</v>
      </c>
      <c r="W100" s="1">
        <f t="shared" si="11"/>
        <v>1035685.685771281</v>
      </c>
      <c r="X100" s="3">
        <f t="shared" si="12"/>
        <v>44986589.458739243</v>
      </c>
      <c r="Z100">
        <v>44986589.458739243</v>
      </c>
      <c r="AA100">
        <v>13.929647529069767</v>
      </c>
      <c r="AC100">
        <f t="shared" si="13"/>
        <v>48.648296523009556</v>
      </c>
    </row>
    <row r="101" spans="1:29" x14ac:dyDescent="0.25">
      <c r="A101">
        <v>360</v>
      </c>
      <c r="B101" s="2">
        <v>362.49599999999998</v>
      </c>
      <c r="C101" s="2">
        <v>-63.869300000000003</v>
      </c>
      <c r="D101" s="2">
        <f t="shared" si="7"/>
        <v>63.869300000000003</v>
      </c>
      <c r="E101">
        <v>63.156327304842122</v>
      </c>
      <c r="F101">
        <f t="shared" si="8"/>
        <v>1.0112890145070741</v>
      </c>
      <c r="S101" s="2">
        <v>362.49599999999998</v>
      </c>
      <c r="T101">
        <v>63.869300000000003</v>
      </c>
      <c r="U101">
        <f t="shared" si="9"/>
        <v>13.92499273255814</v>
      </c>
      <c r="V101">
        <f t="shared" si="10"/>
        <v>43.436527198150351</v>
      </c>
      <c r="W101" s="1">
        <f t="shared" si="11"/>
        <v>1017624.5435587332</v>
      </c>
      <c r="X101" s="3">
        <f t="shared" si="12"/>
        <v>44202076.163794249</v>
      </c>
      <c r="Z101">
        <v>44202076.163794249</v>
      </c>
      <c r="AA101">
        <v>13.92499273255814</v>
      </c>
      <c r="AC101">
        <f t="shared" si="13"/>
        <v>48.443579981547536</v>
      </c>
    </row>
    <row r="102" spans="1:29" x14ac:dyDescent="0.25">
      <c r="A102">
        <v>365</v>
      </c>
      <c r="B102" s="2">
        <v>361.40550000000002</v>
      </c>
      <c r="C102" s="2">
        <v>-63.844589999999997</v>
      </c>
      <c r="D102" s="2">
        <f t="shared" si="7"/>
        <v>63.844589999999997</v>
      </c>
      <c r="E102">
        <v>63.13196905387489</v>
      </c>
      <c r="F102">
        <f t="shared" si="8"/>
        <v>1.0112877985085018</v>
      </c>
      <c r="S102" s="2">
        <v>361.40550000000002</v>
      </c>
      <c r="T102">
        <v>63.844589999999997</v>
      </c>
      <c r="U102">
        <f t="shared" si="9"/>
        <v>13.919605377906976</v>
      </c>
      <c r="V102">
        <f t="shared" si="10"/>
        <v>43.436527198150351</v>
      </c>
      <c r="W102" s="1">
        <f t="shared" si="11"/>
        <v>999867.89409715543</v>
      </c>
      <c r="X102" s="3">
        <f t="shared" si="12"/>
        <v>43430788.976508409</v>
      </c>
      <c r="Z102">
        <v>43430788.976508409</v>
      </c>
      <c r="AA102">
        <v>13.919605377906976</v>
      </c>
      <c r="AC102">
        <f t="shared" si="13"/>
        <v>48.239640765715286</v>
      </c>
    </row>
    <row r="103" spans="1:29" x14ac:dyDescent="0.25">
      <c r="A103">
        <v>370</v>
      </c>
      <c r="B103" s="2">
        <v>360.33359999999999</v>
      </c>
      <c r="C103" s="2">
        <v>-63.816540000000003</v>
      </c>
      <c r="D103" s="2">
        <f t="shared" si="7"/>
        <v>63.816540000000003</v>
      </c>
      <c r="E103">
        <v>63.104274988080178</v>
      </c>
      <c r="F103">
        <f t="shared" si="8"/>
        <v>1.0112871118803657</v>
      </c>
      <c r="S103" s="2">
        <v>360.33359999999999</v>
      </c>
      <c r="T103">
        <v>63.816540000000003</v>
      </c>
      <c r="U103">
        <f t="shared" si="9"/>
        <v>13.913489825581395</v>
      </c>
      <c r="V103">
        <f t="shared" si="10"/>
        <v>43.436527198150351</v>
      </c>
      <c r="W103" s="1">
        <f t="shared" si="11"/>
        <v>982414.10908306437</v>
      </c>
      <c r="X103" s="3">
        <f t="shared" si="12"/>
        <v>42672657.16903317</v>
      </c>
      <c r="Z103">
        <v>42672657.16903317</v>
      </c>
      <c r="AA103">
        <v>13.913489825581395</v>
      </c>
      <c r="AC103">
        <f t="shared" si="13"/>
        <v>48.036515376704621</v>
      </c>
    </row>
    <row r="104" spans="1:29" x14ac:dyDescent="0.25">
      <c r="A104">
        <v>375</v>
      </c>
      <c r="B104" s="2">
        <v>359.28019999999998</v>
      </c>
      <c r="C104" s="2">
        <v>-63.785170000000001</v>
      </c>
      <c r="D104" s="2">
        <f t="shared" si="7"/>
        <v>63.785170000000001</v>
      </c>
      <c r="E104">
        <v>63.073196620334734</v>
      </c>
      <c r="F104">
        <f t="shared" si="8"/>
        <v>1.0112880497234182</v>
      </c>
      <c r="S104" s="2">
        <v>359.28019999999998</v>
      </c>
      <c r="T104">
        <v>63.785170000000001</v>
      </c>
      <c r="U104">
        <f t="shared" si="9"/>
        <v>13.906650436046512</v>
      </c>
      <c r="V104">
        <f t="shared" si="10"/>
        <v>43.436527198150351</v>
      </c>
      <c r="W104" s="1">
        <f t="shared" si="11"/>
        <v>965261.56021298026</v>
      </c>
      <c r="X104" s="3">
        <f t="shared" si="12"/>
        <v>41927610.013520159</v>
      </c>
      <c r="Z104">
        <v>41927610.013520159</v>
      </c>
      <c r="AA104">
        <v>13.906650436046512</v>
      </c>
      <c r="AC104">
        <f t="shared" si="13"/>
        <v>47.834241473274766</v>
      </c>
    </row>
    <row r="105" spans="1:29" x14ac:dyDescent="0.25">
      <c r="A105">
        <v>380</v>
      </c>
      <c r="B105" s="2">
        <v>358.2448</v>
      </c>
      <c r="C105" s="2">
        <v>-63.750500000000002</v>
      </c>
      <c r="D105" s="2">
        <f t="shared" si="7"/>
        <v>63.750500000000002</v>
      </c>
      <c r="E105">
        <v>63.038938927148401</v>
      </c>
      <c r="F105">
        <f t="shared" si="8"/>
        <v>1.0112876435574831</v>
      </c>
      <c r="S105" s="2">
        <v>358.2448</v>
      </c>
      <c r="T105">
        <v>63.750500000000002</v>
      </c>
      <c r="U105">
        <f t="shared" si="9"/>
        <v>13.899091569767442</v>
      </c>
      <c r="V105">
        <f t="shared" si="10"/>
        <v>43.436527198150351</v>
      </c>
      <c r="W105" s="1">
        <f t="shared" si="11"/>
        <v>948402.10596949747</v>
      </c>
      <c r="X105" s="3">
        <f t="shared" si="12"/>
        <v>41195293.870727152</v>
      </c>
      <c r="Z105">
        <v>41195293.870727152</v>
      </c>
      <c r="AA105">
        <v>13.899091569767442</v>
      </c>
      <c r="AC105">
        <f t="shared" si="13"/>
        <v>47.632779548660189</v>
      </c>
    </row>
    <row r="106" spans="1:29" x14ac:dyDescent="0.25">
      <c r="A106">
        <v>385</v>
      </c>
      <c r="B106" s="2">
        <v>357.22730000000001</v>
      </c>
      <c r="C106" s="2">
        <v>-63.712530000000001</v>
      </c>
      <c r="D106" s="2">
        <f t="shared" si="7"/>
        <v>63.712530000000001</v>
      </c>
      <c r="E106">
        <v>63.001409953605034</v>
      </c>
      <c r="F106">
        <f t="shared" si="8"/>
        <v>1.0112873671703322</v>
      </c>
      <c r="S106" s="2">
        <v>357.22730000000001</v>
      </c>
      <c r="T106">
        <v>63.712530000000001</v>
      </c>
      <c r="U106">
        <f t="shared" si="9"/>
        <v>13.890813226744186</v>
      </c>
      <c r="V106">
        <f t="shared" si="10"/>
        <v>43.436527198150351</v>
      </c>
      <c r="W106" s="1">
        <f t="shared" si="11"/>
        <v>931834.11804913473</v>
      </c>
      <c r="X106" s="3">
        <f t="shared" si="12"/>
        <v>40475638.012805685</v>
      </c>
      <c r="Z106">
        <v>40475638.012805685</v>
      </c>
      <c r="AA106">
        <v>13.890813226744186</v>
      </c>
      <c r="AC106">
        <f t="shared" si="13"/>
        <v>47.43216651961513</v>
      </c>
    </row>
    <row r="107" spans="1:29" x14ac:dyDescent="0.25">
      <c r="A107">
        <v>390</v>
      </c>
      <c r="B107" s="2">
        <v>356.22739999999999</v>
      </c>
      <c r="C107" s="2">
        <v>-63.671340000000001</v>
      </c>
      <c r="D107" s="2">
        <f t="shared" si="7"/>
        <v>63.671340000000001</v>
      </c>
      <c r="E107">
        <v>62.960740972518032</v>
      </c>
      <c r="F107">
        <f t="shared" si="8"/>
        <v>1.0112863828555025</v>
      </c>
      <c r="S107" s="2">
        <v>356.22739999999999</v>
      </c>
      <c r="T107">
        <v>63.671340000000001</v>
      </c>
      <c r="U107">
        <f t="shared" si="9"/>
        <v>13.881832848837208</v>
      </c>
      <c r="V107">
        <f t="shared" si="10"/>
        <v>43.436527198150351</v>
      </c>
      <c r="W107" s="1">
        <f t="shared" si="11"/>
        <v>915552.71154144779</v>
      </c>
      <c r="X107" s="3">
        <f t="shared" si="12"/>
        <v>39768430.256210402</v>
      </c>
      <c r="Z107">
        <v>39768430.256210402</v>
      </c>
      <c r="AA107">
        <v>13.881832848837208</v>
      </c>
      <c r="AC107">
        <f t="shared" si="13"/>
        <v>47.232400223377937</v>
      </c>
    </row>
    <row r="108" spans="1:29" x14ac:dyDescent="0.25">
      <c r="A108">
        <v>395</v>
      </c>
      <c r="B108" s="2">
        <v>355.245</v>
      </c>
      <c r="C108" s="2">
        <v>-63.626950000000001</v>
      </c>
      <c r="D108" s="2">
        <f t="shared" si="7"/>
        <v>63.626950000000001</v>
      </c>
      <c r="E108">
        <v>62.916850223696486</v>
      </c>
      <c r="F108">
        <f t="shared" si="8"/>
        <v>1.0112863211330321</v>
      </c>
      <c r="S108" s="2">
        <v>355.245</v>
      </c>
      <c r="T108">
        <v>63.626950000000001</v>
      </c>
      <c r="U108">
        <f t="shared" si="9"/>
        <v>13.872154796511627</v>
      </c>
      <c r="V108">
        <f t="shared" si="10"/>
        <v>43.436527198150351</v>
      </c>
      <c r="W108" s="1">
        <f t="shared" si="11"/>
        <v>899556.25814295688</v>
      </c>
      <c r="X108" s="3">
        <f t="shared" si="12"/>
        <v>39073599.873092905</v>
      </c>
      <c r="Z108">
        <v>39073599.873092905</v>
      </c>
      <c r="AA108">
        <v>13.872154796511627</v>
      </c>
      <c r="AC108">
        <f t="shared" si="13"/>
        <v>47.033518278745369</v>
      </c>
    </row>
    <row r="109" spans="1:29" x14ac:dyDescent="0.25">
      <c r="A109">
        <v>400</v>
      </c>
      <c r="B109" s="2">
        <v>354.27980000000002</v>
      </c>
      <c r="C109" s="2">
        <v>-63.579389999999997</v>
      </c>
      <c r="D109" s="2">
        <f t="shared" si="7"/>
        <v>63.579389999999997</v>
      </c>
      <c r="E109">
        <v>62.869789808483404</v>
      </c>
      <c r="F109">
        <f t="shared" si="8"/>
        <v>1.0112868230302376</v>
      </c>
      <c r="S109" s="2">
        <v>354.27980000000002</v>
      </c>
      <c r="T109">
        <v>63.579389999999997</v>
      </c>
      <c r="U109">
        <f t="shared" si="9"/>
        <v>13.861785610465114</v>
      </c>
      <c r="V109">
        <f t="shared" si="10"/>
        <v>43.436527198150351</v>
      </c>
      <c r="W109" s="1">
        <f t="shared" si="11"/>
        <v>883839.87294321822</v>
      </c>
      <c r="X109" s="3">
        <f t="shared" si="12"/>
        <v>38390934.679907851</v>
      </c>
      <c r="Z109">
        <v>38390934.679907851</v>
      </c>
      <c r="AA109">
        <v>13.861785610465114</v>
      </c>
      <c r="AC109">
        <f t="shared" si="13"/>
        <v>46.835518147217975</v>
      </c>
    </row>
    <row r="110" spans="1:29" x14ac:dyDescent="0.25">
      <c r="A110">
        <v>405</v>
      </c>
      <c r="B110" s="2">
        <v>353.33150000000001</v>
      </c>
      <c r="C110" s="2">
        <v>-63.528680000000001</v>
      </c>
      <c r="D110" s="2">
        <f t="shared" si="7"/>
        <v>63.528680000000001</v>
      </c>
      <c r="E110">
        <v>62.819673797911257</v>
      </c>
      <c r="F110">
        <f t="shared" si="8"/>
        <v>1.0112863719154224</v>
      </c>
      <c r="S110" s="2">
        <v>353.33150000000001</v>
      </c>
      <c r="T110">
        <v>63.528680000000001</v>
      </c>
      <c r="U110">
        <f t="shared" si="9"/>
        <v>13.850729651162791</v>
      </c>
      <c r="V110">
        <f t="shared" si="10"/>
        <v>43.436527198150351</v>
      </c>
      <c r="W110" s="1">
        <f t="shared" si="11"/>
        <v>868398.67103178764</v>
      </c>
      <c r="X110" s="3">
        <f t="shared" si="12"/>
        <v>37720222.493109867</v>
      </c>
      <c r="Z110">
        <v>37720222.493109867</v>
      </c>
      <c r="AA110">
        <v>13.850729651162791</v>
      </c>
      <c r="AC110">
        <f t="shared" si="13"/>
        <v>46.638396255337355</v>
      </c>
    </row>
    <row r="111" spans="1:29" x14ac:dyDescent="0.25">
      <c r="A111">
        <v>410</v>
      </c>
      <c r="B111" s="2">
        <v>352.3999</v>
      </c>
      <c r="C111" s="2">
        <v>-63.474870000000003</v>
      </c>
      <c r="D111" s="2">
        <f t="shared" si="7"/>
        <v>63.474870000000003</v>
      </c>
      <c r="E111">
        <v>62.766475863887955</v>
      </c>
      <c r="F111">
        <f t="shared" si="8"/>
        <v>1.0112861862381477</v>
      </c>
      <c r="S111" s="2">
        <v>352.3999</v>
      </c>
      <c r="T111">
        <v>63.474870000000003</v>
      </c>
      <c r="U111">
        <f t="shared" si="9"/>
        <v>13.838997819767441</v>
      </c>
      <c r="V111">
        <f t="shared" si="10"/>
        <v>43.436527198150351</v>
      </c>
      <c r="W111" s="1">
        <f t="shared" si="11"/>
        <v>853229.39580170379</v>
      </c>
      <c r="X111" s="3">
        <f t="shared" si="12"/>
        <v>37061321.857002094</v>
      </c>
      <c r="Z111">
        <v>37061321.857002094</v>
      </c>
      <c r="AA111">
        <v>13.838997819767441</v>
      </c>
      <c r="AC111">
        <f t="shared" si="13"/>
        <v>46.442169145556413</v>
      </c>
    </row>
    <row r="112" spans="1:29" x14ac:dyDescent="0.25">
      <c r="A112">
        <v>415</v>
      </c>
      <c r="B112" s="2">
        <v>351.48480000000001</v>
      </c>
      <c r="C112" s="2">
        <v>-63.417969999999997</v>
      </c>
      <c r="D112" s="2">
        <f t="shared" si="7"/>
        <v>63.417969999999997</v>
      </c>
      <c r="E112">
        <v>62.710193559490477</v>
      </c>
      <c r="F112">
        <f t="shared" si="8"/>
        <v>1.0112864655701961</v>
      </c>
      <c r="S112" s="2">
        <v>351.48480000000001</v>
      </c>
      <c r="T112">
        <v>63.417969999999997</v>
      </c>
      <c r="U112">
        <f t="shared" si="9"/>
        <v>13.826592296511626</v>
      </c>
      <c r="V112">
        <f t="shared" si="10"/>
        <v>43.436527198150351</v>
      </c>
      <c r="W112" s="1">
        <f t="shared" si="11"/>
        <v>838328.79064600449</v>
      </c>
      <c r="X112" s="3">
        <f t="shared" si="12"/>
        <v>36414091.315887667</v>
      </c>
      <c r="Z112">
        <v>36414091.315887667</v>
      </c>
      <c r="AA112">
        <v>13.826592296511626</v>
      </c>
      <c r="AC112">
        <f t="shared" si="13"/>
        <v>46.246853346987372</v>
      </c>
    </row>
    <row r="113" spans="1:29" x14ac:dyDescent="0.25">
      <c r="A113">
        <v>420</v>
      </c>
      <c r="B113" s="2">
        <v>350.58589999999998</v>
      </c>
      <c r="C113" s="2">
        <v>-63.358020000000003</v>
      </c>
      <c r="D113" s="2">
        <f t="shared" si="7"/>
        <v>63.358020000000003</v>
      </c>
      <c r="E113">
        <v>62.650925313612433</v>
      </c>
      <c r="F113">
        <f t="shared" si="8"/>
        <v>1.0112862608628375</v>
      </c>
      <c r="S113" s="2">
        <v>350.58589999999998</v>
      </c>
      <c r="T113">
        <v>63.358020000000003</v>
      </c>
      <c r="U113">
        <f t="shared" si="9"/>
        <v>13.813521802325582</v>
      </c>
      <c r="V113">
        <f t="shared" si="10"/>
        <v>43.436527198150351</v>
      </c>
      <c r="W113" s="1">
        <f t="shared" si="11"/>
        <v>823691.97065424523</v>
      </c>
      <c r="X113" s="3">
        <f t="shared" si="12"/>
        <v>35778318.686221182</v>
      </c>
      <c r="Z113">
        <v>35778318.686221182</v>
      </c>
      <c r="AA113">
        <v>13.813521802325582</v>
      </c>
      <c r="AC113">
        <f t="shared" si="13"/>
        <v>46.052443585403893</v>
      </c>
    </row>
    <row r="114" spans="1:29" x14ac:dyDescent="0.25">
      <c r="A114">
        <v>425</v>
      </c>
      <c r="B114" s="2">
        <v>349.70299999999997</v>
      </c>
      <c r="C114" s="2">
        <v>-63.295059999999999</v>
      </c>
      <c r="D114" s="2">
        <f t="shared" si="7"/>
        <v>63.295059999999999</v>
      </c>
      <c r="E114">
        <v>62.588669491581911</v>
      </c>
      <c r="F114">
        <f t="shared" si="8"/>
        <v>1.0112862362174531</v>
      </c>
      <c r="S114" s="2">
        <v>349.70299999999997</v>
      </c>
      <c r="T114">
        <v>63.295059999999999</v>
      </c>
      <c r="U114">
        <f t="shared" si="9"/>
        <v>13.799795058139534</v>
      </c>
      <c r="V114">
        <f t="shared" si="10"/>
        <v>43.436527198150351</v>
      </c>
      <c r="W114" s="1">
        <f t="shared" si="11"/>
        <v>809315.67921946535</v>
      </c>
      <c r="X114" s="3">
        <f t="shared" si="12"/>
        <v>35153862.512305833</v>
      </c>
      <c r="Z114">
        <v>35153862.512305833</v>
      </c>
      <c r="AA114">
        <v>13.799795058139534</v>
      </c>
      <c r="AC114">
        <f t="shared" si="13"/>
        <v>45.858955437327303</v>
      </c>
    </row>
    <row r="115" spans="1:29" x14ac:dyDescent="0.25">
      <c r="A115">
        <v>430</v>
      </c>
      <c r="B115" s="2">
        <v>348.83580000000001</v>
      </c>
      <c r="C115" s="2">
        <v>-63.229120000000002</v>
      </c>
      <c r="D115" s="2">
        <f t="shared" si="7"/>
        <v>63.229120000000002</v>
      </c>
      <c r="E115">
        <v>62.523542760441323</v>
      </c>
      <c r="F115">
        <f t="shared" si="8"/>
        <v>1.0112849849577796</v>
      </c>
      <c r="S115" s="2">
        <v>348.83580000000001</v>
      </c>
      <c r="T115">
        <v>63.229120000000002</v>
      </c>
      <c r="U115">
        <f t="shared" si="9"/>
        <v>13.785418604651163</v>
      </c>
      <c r="V115">
        <f t="shared" si="10"/>
        <v>43.436527198150351</v>
      </c>
      <c r="W115" s="1">
        <f t="shared" si="11"/>
        <v>795195.03143122129</v>
      </c>
      <c r="X115" s="3">
        <f t="shared" si="12"/>
        <v>34540510.610596269</v>
      </c>
      <c r="Z115">
        <v>34540510.610596269</v>
      </c>
      <c r="AA115">
        <v>13.785418604651163</v>
      </c>
      <c r="AC115">
        <f t="shared" si="13"/>
        <v>45.666382030178369</v>
      </c>
    </row>
    <row r="116" spans="1:29" x14ac:dyDescent="0.25">
      <c r="A116">
        <v>435</v>
      </c>
      <c r="B116" s="2">
        <v>347.98419999999999</v>
      </c>
      <c r="C116" s="2">
        <v>-63.160200000000003</v>
      </c>
      <c r="D116" s="2">
        <f t="shared" si="7"/>
        <v>63.160200000000003</v>
      </c>
      <c r="E116">
        <v>62.455325576020243</v>
      </c>
      <c r="F116">
        <f t="shared" si="8"/>
        <v>1.0112860579538856</v>
      </c>
      <c r="S116" s="2">
        <v>347.98419999999999</v>
      </c>
      <c r="T116">
        <v>63.160200000000003</v>
      </c>
      <c r="U116">
        <f t="shared" si="9"/>
        <v>13.770392441860466</v>
      </c>
      <c r="V116">
        <f t="shared" si="10"/>
        <v>43.436527198150351</v>
      </c>
      <c r="W116" s="1">
        <f t="shared" si="11"/>
        <v>781328.39898603037</v>
      </c>
      <c r="X116" s="3">
        <f t="shared" si="12"/>
        <v>33938192.253243975</v>
      </c>
      <c r="Z116">
        <v>33938192.253243975</v>
      </c>
      <c r="AA116">
        <v>13.770392441860466</v>
      </c>
      <c r="AC116">
        <f t="shared" si="13"/>
        <v>45.474760487207433</v>
      </c>
    </row>
    <row r="117" spans="1:29" x14ac:dyDescent="0.25">
      <c r="A117">
        <v>440</v>
      </c>
      <c r="B117" s="2">
        <v>347.14780000000002</v>
      </c>
      <c r="C117" s="2">
        <v>-63.088389999999997</v>
      </c>
      <c r="D117" s="2">
        <f t="shared" si="7"/>
        <v>63.088389999999997</v>
      </c>
      <c r="E117">
        <v>62.384409945858827</v>
      </c>
      <c r="F117">
        <f t="shared" si="8"/>
        <v>1.0112845509759911</v>
      </c>
      <c r="S117" s="2">
        <v>347.14780000000002</v>
      </c>
      <c r="T117">
        <v>63.088389999999997</v>
      </c>
      <c r="U117">
        <f t="shared" si="9"/>
        <v>13.754736191860465</v>
      </c>
      <c r="V117">
        <f t="shared" si="10"/>
        <v>43.436527198150351</v>
      </c>
      <c r="W117" s="1">
        <f t="shared" si="11"/>
        <v>767709.26866997057</v>
      </c>
      <c r="X117" s="3">
        <f t="shared" si="12"/>
        <v>33346624.52885529</v>
      </c>
      <c r="Z117">
        <v>33346624.52885529</v>
      </c>
      <c r="AA117">
        <v>13.754736191860465</v>
      </c>
      <c r="AC117">
        <f t="shared" si="13"/>
        <v>45.284060116899951</v>
      </c>
    </row>
    <row r="118" spans="1:29" x14ac:dyDescent="0.25">
      <c r="A118">
        <v>445</v>
      </c>
      <c r="B118" s="2">
        <v>346.32650000000001</v>
      </c>
      <c r="C118" s="2">
        <v>-63.013730000000002</v>
      </c>
      <c r="D118" s="2">
        <f t="shared" si="7"/>
        <v>63.013730000000002</v>
      </c>
      <c r="E118">
        <v>62.310609717483544</v>
      </c>
      <c r="F118">
        <f t="shared" si="8"/>
        <v>1.0112841181574761</v>
      </c>
      <c r="S118" s="2">
        <v>346.32650000000001</v>
      </c>
      <c r="T118">
        <v>63.013730000000002</v>
      </c>
      <c r="U118">
        <f t="shared" si="9"/>
        <v>13.738458575581395</v>
      </c>
      <c r="V118">
        <f t="shared" si="10"/>
        <v>43.436527198150351</v>
      </c>
      <c r="W118" s="1">
        <f t="shared" si="11"/>
        <v>754336.01217955828</v>
      </c>
      <c r="X118" s="3">
        <f t="shared" si="12"/>
        <v>32765736.709581658</v>
      </c>
      <c r="Z118">
        <v>32765736.709581658</v>
      </c>
      <c r="AA118">
        <v>13.738458575581395</v>
      </c>
      <c r="AC118">
        <f t="shared" si="13"/>
        <v>45.0943173934401</v>
      </c>
    </row>
    <row r="119" spans="1:29" x14ac:dyDescent="0.25">
      <c r="A119">
        <v>450</v>
      </c>
      <c r="B119" s="2">
        <v>345.52010000000001</v>
      </c>
      <c r="C119" s="2">
        <v>-62.936250000000001</v>
      </c>
      <c r="D119" s="2">
        <f t="shared" si="7"/>
        <v>62.936250000000001</v>
      </c>
      <c r="E119">
        <v>62.233913620155676</v>
      </c>
      <c r="F119">
        <f t="shared" si="8"/>
        <v>1.0112854284583648</v>
      </c>
      <c r="S119" s="2">
        <v>345.52010000000001</v>
      </c>
      <c r="T119">
        <v>62.936250000000001</v>
      </c>
      <c r="U119">
        <f t="shared" si="9"/>
        <v>13.72156613372093</v>
      </c>
      <c r="V119">
        <f t="shared" si="10"/>
        <v>43.436527198150351</v>
      </c>
      <c r="W119" s="1">
        <f t="shared" si="11"/>
        <v>741205.37290783273</v>
      </c>
      <c r="X119" s="3">
        <f t="shared" si="12"/>
        <v>32195387.339726251</v>
      </c>
      <c r="Z119">
        <v>32195387.339726251</v>
      </c>
      <c r="AA119">
        <v>13.72156613372093</v>
      </c>
      <c r="AC119">
        <f t="shared" si="13"/>
        <v>44.905546223094369</v>
      </c>
    </row>
    <row r="120" spans="1:29" x14ac:dyDescent="0.25">
      <c r="A120">
        <v>455</v>
      </c>
      <c r="B120" s="2">
        <v>344.72820000000002</v>
      </c>
      <c r="C120" s="2">
        <v>-62.855989999999998</v>
      </c>
      <c r="D120" s="2">
        <f t="shared" si="7"/>
        <v>62.855989999999998</v>
      </c>
      <c r="E120">
        <v>62.154599832222665</v>
      </c>
      <c r="F120">
        <f t="shared" si="8"/>
        <v>1.0112846059611136</v>
      </c>
      <c r="S120" s="2">
        <v>344.72820000000002</v>
      </c>
      <c r="T120">
        <v>62.855989999999998</v>
      </c>
      <c r="U120">
        <f t="shared" si="9"/>
        <v>13.704067587209302</v>
      </c>
      <c r="V120">
        <f t="shared" si="10"/>
        <v>43.436527198150351</v>
      </c>
      <c r="W120" s="1">
        <f t="shared" si="11"/>
        <v>728310.83764086908</v>
      </c>
      <c r="X120" s="3">
        <f t="shared" si="12"/>
        <v>31635293.507895276</v>
      </c>
      <c r="Z120">
        <v>31635293.507895276</v>
      </c>
      <c r="AA120">
        <v>13.704067587209302</v>
      </c>
      <c r="AC120">
        <f t="shared" si="13"/>
        <v>44.71771251840606</v>
      </c>
    </row>
    <row r="121" spans="1:29" x14ac:dyDescent="0.25">
      <c r="A121">
        <v>460</v>
      </c>
      <c r="B121" s="2">
        <v>343.95069999999998</v>
      </c>
      <c r="C121" s="2">
        <v>-62.77299</v>
      </c>
      <c r="D121" s="2">
        <f t="shared" si="7"/>
        <v>62.77299</v>
      </c>
      <c r="E121">
        <v>62.072513223439799</v>
      </c>
      <c r="F121">
        <f t="shared" si="8"/>
        <v>1.0112848141662756</v>
      </c>
      <c r="S121" s="2">
        <v>343.95069999999998</v>
      </c>
      <c r="T121">
        <v>62.77299</v>
      </c>
      <c r="U121">
        <f t="shared" si="9"/>
        <v>13.685971656976744</v>
      </c>
      <c r="V121">
        <f t="shared" si="10"/>
        <v>43.436527198150351</v>
      </c>
      <c r="W121" s="1">
        <f t="shared" si="11"/>
        <v>715650.77807518572</v>
      </c>
      <c r="X121" s="3">
        <f t="shared" si="12"/>
        <v>31085384.486240264</v>
      </c>
      <c r="Z121">
        <v>31085384.486240264</v>
      </c>
      <c r="AA121">
        <v>13.685971656976744</v>
      </c>
      <c r="AC121">
        <f t="shared" si="13"/>
        <v>44.530851971079599</v>
      </c>
    </row>
    <row r="122" spans="1:29" x14ac:dyDescent="0.25">
      <c r="A122">
        <v>465</v>
      </c>
      <c r="B122" s="2">
        <v>343.18729999999999</v>
      </c>
      <c r="C122" s="2">
        <v>-62.687289999999997</v>
      </c>
      <c r="D122" s="2">
        <f t="shared" si="7"/>
        <v>62.687289999999997</v>
      </c>
      <c r="E122">
        <v>61.987812009109213</v>
      </c>
      <c r="F122">
        <f t="shared" si="8"/>
        <v>1.0112841213170742</v>
      </c>
      <c r="S122" s="2">
        <v>343.18729999999999</v>
      </c>
      <c r="T122">
        <v>62.687289999999997</v>
      </c>
      <c r="U122">
        <f t="shared" si="9"/>
        <v>13.667287063953488</v>
      </c>
      <c r="V122">
        <f t="shared" si="10"/>
        <v>43.436527198150351</v>
      </c>
      <c r="W122" s="1">
        <f t="shared" si="11"/>
        <v>703220.30930034071</v>
      </c>
      <c r="X122" s="3">
        <f t="shared" si="12"/>
        <v>30545448.091215953</v>
      </c>
      <c r="Z122">
        <v>30545448.091215953</v>
      </c>
      <c r="AA122">
        <v>13.667287063953488</v>
      </c>
      <c r="AC122">
        <f t="shared" si="13"/>
        <v>44.344952182680267</v>
      </c>
    </row>
    <row r="123" spans="1:29" x14ac:dyDescent="0.25">
      <c r="A123">
        <v>470</v>
      </c>
      <c r="B123" s="2">
        <v>342.43779999999998</v>
      </c>
      <c r="C123" s="2">
        <v>-62.598930000000003</v>
      </c>
      <c r="D123" s="2">
        <f t="shared" si="7"/>
        <v>62.598930000000003</v>
      </c>
      <c r="E123">
        <v>61.900489552201989</v>
      </c>
      <c r="F123">
        <f t="shared" si="8"/>
        <v>1.011283278255966</v>
      </c>
      <c r="S123" s="2">
        <v>342.43779999999998</v>
      </c>
      <c r="T123">
        <v>62.598930000000003</v>
      </c>
      <c r="U123">
        <f t="shared" si="9"/>
        <v>13.648022529069767</v>
      </c>
      <c r="V123">
        <f t="shared" si="10"/>
        <v>43.436527198150351</v>
      </c>
      <c r="W123" s="1">
        <f t="shared" si="11"/>
        <v>691016.17470937024</v>
      </c>
      <c r="X123" s="3">
        <f t="shared" si="12"/>
        <v>30015342.867125377</v>
      </c>
      <c r="Z123">
        <v>30015342.867125377</v>
      </c>
      <c r="AA123">
        <v>13.648022529069767</v>
      </c>
      <c r="AC123">
        <f t="shared" si="13"/>
        <v>44.160023942649318</v>
      </c>
    </row>
    <row r="124" spans="1:29" x14ac:dyDescent="0.25">
      <c r="A124">
        <v>475</v>
      </c>
      <c r="B124" s="2">
        <v>341.70209999999997</v>
      </c>
      <c r="C124" s="2">
        <v>-62.507950000000001</v>
      </c>
      <c r="D124" s="2">
        <f t="shared" si="7"/>
        <v>62.507950000000001</v>
      </c>
      <c r="E124">
        <v>61.810419550161889</v>
      </c>
      <c r="F124">
        <f t="shared" si="8"/>
        <v>1.011284997819373</v>
      </c>
      <c r="S124" s="2">
        <v>341.70209999999997</v>
      </c>
      <c r="T124">
        <v>62.507950000000001</v>
      </c>
      <c r="U124">
        <f t="shared" si="9"/>
        <v>13.628186773255814</v>
      </c>
      <c r="V124">
        <f t="shared" si="10"/>
        <v>43.436527198150351</v>
      </c>
      <c r="W124" s="1">
        <f t="shared" si="11"/>
        <v>679036.7459987941</v>
      </c>
      <c r="X124" s="3">
        <f t="shared" si="12"/>
        <v>29494998.086120132</v>
      </c>
      <c r="Z124">
        <v>29494998.086120132</v>
      </c>
      <c r="AA124">
        <v>13.628186773255814</v>
      </c>
      <c r="AC124">
        <f t="shared" si="13"/>
        <v>43.976102796499255</v>
      </c>
    </row>
    <row r="125" spans="1:29" x14ac:dyDescent="0.25">
      <c r="A125">
        <v>480</v>
      </c>
      <c r="B125" s="2">
        <v>340.97969999999998</v>
      </c>
      <c r="C125" s="2">
        <v>-62.414400000000001</v>
      </c>
      <c r="D125" s="2">
        <f t="shared" si="7"/>
        <v>62.414400000000001</v>
      </c>
      <c r="E125">
        <v>61.71803049770778</v>
      </c>
      <c r="F125">
        <f t="shared" si="8"/>
        <v>1.0112830804333279</v>
      </c>
      <c r="S125" s="2">
        <v>340.97969999999998</v>
      </c>
      <c r="T125">
        <v>62.414400000000001</v>
      </c>
      <c r="U125">
        <f t="shared" si="9"/>
        <v>13.607790697674417</v>
      </c>
      <c r="V125">
        <f t="shared" si="10"/>
        <v>43.436527198150351</v>
      </c>
      <c r="W125" s="1">
        <f t="shared" si="11"/>
        <v>667273.88165120664</v>
      </c>
      <c r="X125" s="3">
        <f t="shared" si="12"/>
        <v>28984060.108957995</v>
      </c>
      <c r="Z125">
        <v>28984060.108957995</v>
      </c>
      <c r="AA125">
        <v>13.607790697674417</v>
      </c>
      <c r="AC125">
        <f t="shared" si="13"/>
        <v>43.793123191192315</v>
      </c>
    </row>
    <row r="126" spans="1:29" x14ac:dyDescent="0.25">
      <c r="A126">
        <v>485</v>
      </c>
      <c r="B126" s="2">
        <v>340.27069999999998</v>
      </c>
      <c r="C126" s="2">
        <v>-62.318309999999997</v>
      </c>
      <c r="D126" s="2">
        <f t="shared" si="7"/>
        <v>62.318309999999997</v>
      </c>
      <c r="E126">
        <v>61.622898981497279</v>
      </c>
      <c r="F126">
        <f t="shared" si="8"/>
        <v>1.0112849448824457</v>
      </c>
      <c r="S126" s="2">
        <v>340.27069999999998</v>
      </c>
      <c r="T126">
        <v>62.318309999999997</v>
      </c>
      <c r="U126">
        <f t="shared" si="9"/>
        <v>13.586840843023255</v>
      </c>
      <c r="V126">
        <f t="shared" si="10"/>
        <v>43.436527198150351</v>
      </c>
      <c r="W126" s="1">
        <f t="shared" si="11"/>
        <v>655729.20997008868</v>
      </c>
      <c r="X126" s="3">
        <f t="shared" si="12"/>
        <v>28482599.663487401</v>
      </c>
      <c r="Z126">
        <v>28482599.663487401</v>
      </c>
      <c r="AA126">
        <v>13.586840843023255</v>
      </c>
      <c r="AC126">
        <f t="shared" si="13"/>
        <v>43.61117008358557</v>
      </c>
    </row>
    <row r="127" spans="1:29" x14ac:dyDescent="0.25">
      <c r="A127">
        <v>490</v>
      </c>
      <c r="B127" s="2">
        <v>339.57459999999998</v>
      </c>
      <c r="C127" s="2">
        <v>-62.219729999999998</v>
      </c>
      <c r="D127" s="2">
        <f t="shared" si="7"/>
        <v>62.219729999999998</v>
      </c>
      <c r="E127">
        <v>61.525492395443486</v>
      </c>
      <c r="F127">
        <f t="shared" si="8"/>
        <v>1.0112837391059697</v>
      </c>
      <c r="S127" s="2">
        <v>339.57459999999998</v>
      </c>
      <c r="T127">
        <v>62.219729999999998</v>
      </c>
      <c r="U127">
        <f t="shared" si="9"/>
        <v>13.565348110465116</v>
      </c>
      <c r="V127">
        <f t="shared" si="10"/>
        <v>43.436527198150351</v>
      </c>
      <c r="W127" s="1">
        <f t="shared" si="11"/>
        <v>644394.58943803492</v>
      </c>
      <c r="X127" s="3">
        <f t="shared" si="12"/>
        <v>27990263.110466134</v>
      </c>
      <c r="Z127">
        <v>27990263.110466134</v>
      </c>
      <c r="AA127">
        <v>13.565348110465116</v>
      </c>
      <c r="AC127">
        <f t="shared" si="13"/>
        <v>43.430174917671238</v>
      </c>
    </row>
    <row r="128" spans="1:29" x14ac:dyDescent="0.25">
      <c r="A128">
        <v>495</v>
      </c>
      <c r="B128" s="2">
        <v>338.8913</v>
      </c>
      <c r="C128" s="2">
        <v>-62.118650000000002</v>
      </c>
      <c r="D128" s="2">
        <f t="shared" si="7"/>
        <v>62.118650000000002</v>
      </c>
      <c r="E128">
        <v>61.425597875405821</v>
      </c>
      <c r="F128">
        <f t="shared" si="8"/>
        <v>1.0112827900511436</v>
      </c>
      <c r="S128" s="2">
        <v>338.8913</v>
      </c>
      <c r="T128">
        <v>62.118650000000002</v>
      </c>
      <c r="U128">
        <f t="shared" si="9"/>
        <v>13.543310319767443</v>
      </c>
      <c r="V128">
        <f t="shared" si="10"/>
        <v>43.436527198150351</v>
      </c>
      <c r="W128" s="1">
        <f t="shared" si="11"/>
        <v>633268.39175156446</v>
      </c>
      <c r="X128" s="3">
        <f t="shared" si="12"/>
        <v>27506979.722045761</v>
      </c>
      <c r="Z128">
        <v>27506979.722045761</v>
      </c>
      <c r="AA128">
        <v>13.543310319767443</v>
      </c>
      <c r="AC128">
        <f t="shared" si="13"/>
        <v>43.250170549710752</v>
      </c>
    </row>
    <row r="129" spans="1:29" x14ac:dyDescent="0.25">
      <c r="A129">
        <v>500</v>
      </c>
      <c r="B129" s="2">
        <v>338.22070000000002</v>
      </c>
      <c r="C129" s="2">
        <v>-62.015189999999997</v>
      </c>
      <c r="D129" s="2">
        <f t="shared" si="7"/>
        <v>62.015189999999997</v>
      </c>
      <c r="E129">
        <v>61.323203990156422</v>
      </c>
      <c r="F129">
        <f t="shared" si="8"/>
        <v>1.0112842442145498</v>
      </c>
      <c r="S129" s="2">
        <v>338.22070000000002</v>
      </c>
      <c r="T129">
        <v>62.015189999999997</v>
      </c>
      <c r="U129">
        <f t="shared" si="9"/>
        <v>13.520753633720929</v>
      </c>
      <c r="V129">
        <f t="shared" si="10"/>
        <v>43.436527198150351</v>
      </c>
      <c r="W129" s="1">
        <f t="shared" si="11"/>
        <v>622348.98860719579</v>
      </c>
      <c r="X129" s="3">
        <f t="shared" si="12"/>
        <v>27032678.770377822</v>
      </c>
      <c r="Z129">
        <v>27032678.770377822</v>
      </c>
      <c r="AA129">
        <v>13.520753633720929</v>
      </c>
      <c r="AC129">
        <f t="shared" si="13"/>
        <v>43.071190593493796</v>
      </c>
    </row>
    <row r="130" spans="1:29" x14ac:dyDescent="0.25">
      <c r="A130">
        <v>505</v>
      </c>
      <c r="B130" s="2">
        <v>337.56240000000003</v>
      </c>
      <c r="C130" s="2">
        <v>-61.909379999999999</v>
      </c>
      <c r="D130" s="2">
        <f t="shared" si="7"/>
        <v>61.909379999999999</v>
      </c>
      <c r="E130">
        <v>61.218612511367184</v>
      </c>
      <c r="F130">
        <f t="shared" si="8"/>
        <v>1.0112836188259666</v>
      </c>
      <c r="S130" s="2">
        <v>337.56240000000003</v>
      </c>
      <c r="T130">
        <v>61.909379999999999</v>
      </c>
      <c r="U130">
        <f t="shared" si="9"/>
        <v>13.497684593023255</v>
      </c>
      <c r="V130">
        <f t="shared" si="10"/>
        <v>43.436527198150351</v>
      </c>
      <c r="W130" s="1">
        <f t="shared" si="11"/>
        <v>611629.86679100432</v>
      </c>
      <c r="X130" s="3">
        <f t="shared" si="12"/>
        <v>26567077.344068535</v>
      </c>
      <c r="Z130">
        <v>26567077.344068535</v>
      </c>
      <c r="AA130">
        <v>13.497684593023255</v>
      </c>
      <c r="AC130">
        <f t="shared" si="13"/>
        <v>42.893187771395723</v>
      </c>
    </row>
    <row r="131" spans="1:29" x14ac:dyDescent="0.25">
      <c r="A131">
        <v>510</v>
      </c>
      <c r="B131" s="2">
        <v>336.91629999999998</v>
      </c>
      <c r="C131" s="2">
        <v>-61.801259999999999</v>
      </c>
      <c r="D131" s="2">
        <f t="shared" si="7"/>
        <v>61.801259999999999</v>
      </c>
      <c r="E131">
        <v>61.111688546074589</v>
      </c>
      <c r="F131">
        <f t="shared" si="8"/>
        <v>1.0112837898989735</v>
      </c>
      <c r="S131" s="2">
        <v>336.91629999999998</v>
      </c>
      <c r="T131">
        <v>61.801259999999999</v>
      </c>
      <c r="U131">
        <f t="shared" si="9"/>
        <v>13.474111918604651</v>
      </c>
      <c r="V131">
        <f t="shared" si="10"/>
        <v>43.436527198150351</v>
      </c>
      <c r="W131" s="1">
        <f t="shared" si="11"/>
        <v>601109.39799950796</v>
      </c>
      <c r="X131" s="3">
        <f t="shared" si="12"/>
        <v>26110104.715269413</v>
      </c>
      <c r="Z131">
        <v>26110104.715269413</v>
      </c>
      <c r="AA131">
        <v>13.474111918604651</v>
      </c>
      <c r="AC131">
        <f t="shared" si="13"/>
        <v>42.716194007973336</v>
      </c>
    </row>
    <row r="132" spans="1:29" x14ac:dyDescent="0.25">
      <c r="A132">
        <v>515</v>
      </c>
      <c r="B132" s="2">
        <v>336.28210000000001</v>
      </c>
      <c r="C132" s="2">
        <v>-61.69088</v>
      </c>
      <c r="D132" s="2">
        <f t="shared" si="7"/>
        <v>61.69088</v>
      </c>
      <c r="E132">
        <v>61.002627307858376</v>
      </c>
      <c r="F132">
        <f t="shared" si="8"/>
        <v>1.0112823450811104</v>
      </c>
      <c r="S132" s="2">
        <v>336.28210000000001</v>
      </c>
      <c r="T132">
        <v>61.69088</v>
      </c>
      <c r="U132">
        <f t="shared" si="9"/>
        <v>13.450046511627907</v>
      </c>
      <c r="V132">
        <f t="shared" si="10"/>
        <v>43.436527198150351</v>
      </c>
      <c r="W132" s="1">
        <f t="shared" si="11"/>
        <v>590782.69732226594</v>
      </c>
      <c r="X132" s="3">
        <f t="shared" si="12"/>
        <v>25661548.700435232</v>
      </c>
      <c r="Z132">
        <v>25661548.700435232</v>
      </c>
      <c r="AA132">
        <v>13.450046511627907</v>
      </c>
      <c r="AC132">
        <f t="shared" si="13"/>
        <v>42.540186044816998</v>
      </c>
    </row>
    <row r="133" spans="1:29" x14ac:dyDescent="0.25">
      <c r="A133">
        <v>520</v>
      </c>
      <c r="B133" s="2">
        <v>335.65969999999999</v>
      </c>
      <c r="C133" s="2">
        <v>-61.578279999999999</v>
      </c>
      <c r="D133" s="2">
        <f t="shared" si="7"/>
        <v>61.578279999999999</v>
      </c>
      <c r="E133">
        <v>60.89129716140161</v>
      </c>
      <c r="F133">
        <f t="shared" si="8"/>
        <v>1.0112821186380287</v>
      </c>
      <c r="S133" s="2">
        <v>335.65969999999999</v>
      </c>
      <c r="T133">
        <v>61.578279999999999</v>
      </c>
      <c r="U133">
        <f t="shared" si="9"/>
        <v>13.425497093023257</v>
      </c>
      <c r="V133">
        <f t="shared" si="10"/>
        <v>43.436527198150351</v>
      </c>
      <c r="W133" s="1">
        <f t="shared" si="11"/>
        <v>580648.1364557948</v>
      </c>
      <c r="X133" s="3">
        <f t="shared" si="12"/>
        <v>25221338.571717449</v>
      </c>
      <c r="Z133">
        <v>25221338.571717449</v>
      </c>
      <c r="AA133">
        <v>13.425497093023257</v>
      </c>
      <c r="AC133">
        <f t="shared" si="13"/>
        <v>42.365194986038233</v>
      </c>
    </row>
    <row r="134" spans="1:29" x14ac:dyDescent="0.25">
      <c r="A134">
        <v>525</v>
      </c>
      <c r="B134" s="2">
        <v>335.0489</v>
      </c>
      <c r="C134" s="2">
        <v>-61.463509999999999</v>
      </c>
      <c r="D134" s="2">
        <f t="shared" si="7"/>
        <v>61.463509999999999</v>
      </c>
      <c r="E134">
        <v>60.777723674243987</v>
      </c>
      <c r="F134">
        <f t="shared" si="8"/>
        <v>1.0112835144901393</v>
      </c>
      <c r="S134" s="2">
        <v>335.0489</v>
      </c>
      <c r="T134">
        <v>61.463509999999999</v>
      </c>
      <c r="U134">
        <f t="shared" si="9"/>
        <v>13.400474563953487</v>
      </c>
      <c r="V134">
        <f t="shared" si="10"/>
        <v>43.436527198150351</v>
      </c>
      <c r="W134" s="1">
        <f t="shared" si="11"/>
        <v>570702.45879313396</v>
      </c>
      <c r="X134" s="3">
        <f t="shared" si="12"/>
        <v>24789332.873419244</v>
      </c>
      <c r="Z134">
        <v>24789332.873419244</v>
      </c>
      <c r="AA134">
        <v>13.400474563953487</v>
      </c>
      <c r="AC134">
        <f t="shared" si="13"/>
        <v>42.191223898814656</v>
      </c>
    </row>
    <row r="135" spans="1:29" x14ac:dyDescent="0.25">
      <c r="A135">
        <v>530</v>
      </c>
      <c r="B135" s="2">
        <v>334.44940000000003</v>
      </c>
      <c r="C135" s="2">
        <v>-61.346589999999999</v>
      </c>
      <c r="D135" s="2">
        <f t="shared" ref="D135:D198" si="14">-C135</f>
        <v>61.346589999999999</v>
      </c>
      <c r="E135">
        <v>60.662132788782777</v>
      </c>
      <c r="F135">
        <f t="shared" ref="F135:F198" si="15">D135/E135</f>
        <v>1.0112831049577569</v>
      </c>
      <c r="S135" s="2">
        <v>334.44940000000003</v>
      </c>
      <c r="T135">
        <v>61.346589999999999</v>
      </c>
      <c r="U135">
        <f t="shared" ref="U135:U198" si="16">T135*$T$3/$S$3</f>
        <v>13.374983284883719</v>
      </c>
      <c r="V135">
        <f t="shared" ref="V135:V198" si="17">$U$3*$V$3/$S$3</f>
        <v>43.436527198150351</v>
      </c>
      <c r="W135" s="1">
        <f t="shared" ref="W135:W198" si="18">9.81*$X$3*(S135-300)*$T$3^3*$W$3^2/($U$3^2)</f>
        <v>560940.7794238393</v>
      </c>
      <c r="X135" s="3">
        <f t="shared" ref="X135:X198" si="19">PRODUCT(V135:W135)</f>
        <v>24365319.421995252</v>
      </c>
      <c r="Z135">
        <v>24365319.421995252</v>
      </c>
      <c r="AA135">
        <v>13.374983284883719</v>
      </c>
      <c r="AC135">
        <f t="shared" ref="AC135:AC198" si="20">2+(0.589*Z135^(1/4))/((1+(0.469/$Z$3)^(9/16))^(4/9))</f>
        <v>42.018245943401126</v>
      </c>
    </row>
    <row r="136" spans="1:29" x14ac:dyDescent="0.25">
      <c r="A136">
        <v>535</v>
      </c>
      <c r="B136" s="2">
        <v>333.86099999999999</v>
      </c>
      <c r="C136" s="2">
        <v>-61.227589999999999</v>
      </c>
      <c r="D136" s="2">
        <f t="shared" si="14"/>
        <v>61.227589999999999</v>
      </c>
      <c r="E136">
        <v>60.544556443242833</v>
      </c>
      <c r="F136">
        <f t="shared" si="15"/>
        <v>1.0112815023659059</v>
      </c>
      <c r="S136" s="2">
        <v>333.86099999999999</v>
      </c>
      <c r="T136">
        <v>61.227589999999999</v>
      </c>
      <c r="U136">
        <f t="shared" si="16"/>
        <v>13.34903851744186</v>
      </c>
      <c r="V136">
        <f t="shared" si="17"/>
        <v>43.436527198150351</v>
      </c>
      <c r="W136" s="1">
        <f t="shared" si="18"/>
        <v>551359.84174094768</v>
      </c>
      <c r="X136" s="3">
        <f t="shared" si="19"/>
        <v>23949156.761748549</v>
      </c>
      <c r="Z136">
        <v>23949156.761748549</v>
      </c>
      <c r="AA136">
        <v>13.34903851744186</v>
      </c>
      <c r="AC136">
        <f t="shared" si="20"/>
        <v>41.846261276179845</v>
      </c>
    </row>
    <row r="137" spans="1:29" x14ac:dyDescent="0.25">
      <c r="A137">
        <v>540</v>
      </c>
      <c r="B137" s="2">
        <v>333.28359999999998</v>
      </c>
      <c r="C137" s="2">
        <v>-61.106540000000003</v>
      </c>
      <c r="D137" s="2">
        <f t="shared" si="14"/>
        <v>61.106540000000003</v>
      </c>
      <c r="E137">
        <v>60.424869733109432</v>
      </c>
      <c r="F137">
        <f t="shared" si="15"/>
        <v>1.0112812864951375</v>
      </c>
      <c r="S137" s="2">
        <v>333.28359999999998</v>
      </c>
      <c r="T137">
        <v>61.106540000000003</v>
      </c>
      <c r="U137">
        <f t="shared" si="16"/>
        <v>13.322646802325581</v>
      </c>
      <c r="V137">
        <f t="shared" si="17"/>
        <v>43.436527198150351</v>
      </c>
      <c r="W137" s="1">
        <f t="shared" si="18"/>
        <v>541958.01744097925</v>
      </c>
      <c r="X137" s="3">
        <f t="shared" si="19"/>
        <v>23540774.164830737</v>
      </c>
      <c r="Z137">
        <v>23540774.164830737</v>
      </c>
      <c r="AA137">
        <v>13.322646802325581</v>
      </c>
      <c r="AC137">
        <f t="shared" si="20"/>
        <v>41.675298868405264</v>
      </c>
    </row>
    <row r="138" spans="1:29" x14ac:dyDescent="0.25">
      <c r="A138">
        <v>545</v>
      </c>
      <c r="B138" s="2">
        <v>332.71699999999998</v>
      </c>
      <c r="C138" s="2">
        <v>-60.98348</v>
      </c>
      <c r="D138" s="2">
        <f t="shared" si="14"/>
        <v>60.98348</v>
      </c>
      <c r="E138">
        <v>60.303125975400611</v>
      </c>
      <c r="F138">
        <f t="shared" si="15"/>
        <v>1.0112822347696688</v>
      </c>
      <c r="S138" s="2">
        <v>332.71699999999998</v>
      </c>
      <c r="T138">
        <v>60.98348</v>
      </c>
      <c r="U138">
        <f t="shared" si="16"/>
        <v>13.295816860465116</v>
      </c>
      <c r="V138">
        <f t="shared" si="17"/>
        <v>43.436527198150351</v>
      </c>
      <c r="W138" s="1">
        <f t="shared" si="18"/>
        <v>532732.04991697171</v>
      </c>
      <c r="X138" s="3">
        <f t="shared" si="19"/>
        <v>23140030.175544932</v>
      </c>
      <c r="Z138">
        <v>23140030.175544932</v>
      </c>
      <c r="AA138">
        <v>13.295816860465116</v>
      </c>
      <c r="AC138">
        <f t="shared" si="20"/>
        <v>41.50535801378556</v>
      </c>
    </row>
    <row r="139" spans="1:29" x14ac:dyDescent="0.25">
      <c r="A139">
        <v>550</v>
      </c>
      <c r="B139" s="2">
        <v>332.16090000000003</v>
      </c>
      <c r="C139" s="2">
        <v>-60.858460000000001</v>
      </c>
      <c r="D139" s="2">
        <f t="shared" si="14"/>
        <v>60.858460000000001</v>
      </c>
      <c r="E139">
        <v>60.179570542487511</v>
      </c>
      <c r="F139">
        <f t="shared" si="15"/>
        <v>1.0112810618519317</v>
      </c>
      <c r="S139" s="2">
        <v>332.16090000000003</v>
      </c>
      <c r="T139">
        <v>60.858460000000001</v>
      </c>
      <c r="U139">
        <f t="shared" si="16"/>
        <v>13.268559593023255</v>
      </c>
      <c r="V139">
        <f t="shared" si="17"/>
        <v>43.436527198150351</v>
      </c>
      <c r="W139" s="1">
        <f t="shared" si="18"/>
        <v>523677.05425848212</v>
      </c>
      <c r="X139" s="3">
        <f t="shared" si="19"/>
        <v>22746712.610345814</v>
      </c>
      <c r="Z139">
        <v>22746712.610345814</v>
      </c>
      <c r="AA139">
        <v>13.268559593023255</v>
      </c>
      <c r="AC139">
        <f t="shared" si="20"/>
        <v>41.336406368274893</v>
      </c>
    </row>
    <row r="140" spans="1:29" x14ac:dyDescent="0.25">
      <c r="A140">
        <v>555</v>
      </c>
      <c r="B140" s="2">
        <v>331.61520000000002</v>
      </c>
      <c r="C140" s="2">
        <v>-60.73151</v>
      </c>
      <c r="D140" s="2">
        <f t="shared" si="14"/>
        <v>60.73151</v>
      </c>
      <c r="E140">
        <v>60.054062910631558</v>
      </c>
      <c r="F140">
        <f t="shared" si="15"/>
        <v>1.0112806204365652</v>
      </c>
      <c r="S140" s="2">
        <v>331.61520000000002</v>
      </c>
      <c r="T140">
        <v>60.73151</v>
      </c>
      <c r="U140">
        <f t="shared" si="16"/>
        <v>13.240881540697673</v>
      </c>
      <c r="V140">
        <f t="shared" si="17"/>
        <v>43.436527198150351</v>
      </c>
      <c r="W140" s="1">
        <f t="shared" si="18"/>
        <v>514791.40216202778</v>
      </c>
      <c r="X140" s="3">
        <f t="shared" si="19"/>
        <v>22360750.741384875</v>
      </c>
      <c r="Z140">
        <v>22360750.741384875</v>
      </c>
      <c r="AA140">
        <v>13.240881540697673</v>
      </c>
      <c r="AC140">
        <f t="shared" si="20"/>
        <v>41.168470841937356</v>
      </c>
    </row>
    <row r="141" spans="1:29" x14ac:dyDescent="0.25">
      <c r="A141">
        <v>560</v>
      </c>
      <c r="B141" s="2">
        <v>331.0797</v>
      </c>
      <c r="C141" s="2">
        <v>-60.602690000000003</v>
      </c>
      <c r="D141" s="2">
        <f t="shared" si="14"/>
        <v>60.602690000000003</v>
      </c>
      <c r="E141">
        <v>59.926704622552023</v>
      </c>
      <c r="F141">
        <f t="shared" si="15"/>
        <v>1.0112802027360868</v>
      </c>
      <c r="S141" s="2">
        <v>331.0797</v>
      </c>
      <c r="T141">
        <v>60.602690000000003</v>
      </c>
      <c r="U141">
        <f t="shared" si="16"/>
        <v>13.212795784883722</v>
      </c>
      <c r="V141">
        <f t="shared" si="17"/>
        <v>43.436527198150351</v>
      </c>
      <c r="W141" s="1">
        <f t="shared" si="18"/>
        <v>506071.8370206473</v>
      </c>
      <c r="X141" s="3">
        <f t="shared" si="19"/>
        <v>21982003.11296526</v>
      </c>
      <c r="Z141">
        <v>21982003.11296526</v>
      </c>
      <c r="AA141">
        <v>13.212795784883722</v>
      </c>
      <c r="AC141">
        <f t="shared" si="20"/>
        <v>41.001547379502426</v>
      </c>
    </row>
    <row r="142" spans="1:29" x14ac:dyDescent="0.25">
      <c r="A142">
        <v>565</v>
      </c>
      <c r="B142" s="2">
        <v>330.55419999999998</v>
      </c>
      <c r="C142" s="2">
        <v>-60.471989999999998</v>
      </c>
      <c r="D142" s="2">
        <f t="shared" si="14"/>
        <v>60.471989999999998</v>
      </c>
      <c r="E142">
        <v>59.797454324768054</v>
      </c>
      <c r="F142">
        <f t="shared" si="15"/>
        <v>1.0112803409919167</v>
      </c>
      <c r="S142" s="2">
        <v>330.55419999999998</v>
      </c>
      <c r="T142">
        <v>60.471989999999998</v>
      </c>
      <c r="U142">
        <f t="shared" si="16"/>
        <v>13.184300145348836</v>
      </c>
      <c r="V142">
        <f t="shared" si="17"/>
        <v>43.436527198150351</v>
      </c>
      <c r="W142" s="1">
        <f t="shared" si="18"/>
        <v>497515.10222737829</v>
      </c>
      <c r="X142" s="3">
        <f t="shared" si="19"/>
        <v>21610328.269390069</v>
      </c>
      <c r="Z142">
        <v>21610328.269390069</v>
      </c>
      <c r="AA142">
        <v>13.184300145348836</v>
      </c>
      <c r="AC142">
        <f t="shared" si="20"/>
        <v>40.835630707273666</v>
      </c>
    </row>
    <row r="143" spans="1:29" x14ac:dyDescent="0.25">
      <c r="A143">
        <v>570</v>
      </c>
      <c r="B143" s="2">
        <v>330.0385</v>
      </c>
      <c r="C143" s="2">
        <v>-60.33952</v>
      </c>
      <c r="D143" s="2">
        <f t="shared" si="14"/>
        <v>60.33952</v>
      </c>
      <c r="E143">
        <v>59.666538909366906</v>
      </c>
      <c r="F143">
        <f t="shared" si="15"/>
        <v>1.0112790368426656</v>
      </c>
      <c r="S143" s="2">
        <v>330.0385</v>
      </c>
      <c r="T143">
        <v>60.33952</v>
      </c>
      <c r="U143">
        <f t="shared" si="16"/>
        <v>13.155418604651162</v>
      </c>
      <c r="V143">
        <f t="shared" si="17"/>
        <v>43.436527198150351</v>
      </c>
      <c r="W143" s="1">
        <f t="shared" si="18"/>
        <v>489117.94117525948</v>
      </c>
      <c r="X143" s="3">
        <f t="shared" si="19"/>
        <v>21245584.754962463</v>
      </c>
      <c r="Z143">
        <v>21245584.754962463</v>
      </c>
      <c r="AA143">
        <v>13.155418604651162</v>
      </c>
      <c r="AC143">
        <f t="shared" si="20"/>
        <v>40.670714277917178</v>
      </c>
    </row>
    <row r="144" spans="1:29" x14ac:dyDescent="0.25">
      <c r="A144">
        <v>575</v>
      </c>
      <c r="B144" s="2">
        <v>329.53250000000003</v>
      </c>
      <c r="C144" s="2">
        <v>-60.205309999999997</v>
      </c>
      <c r="D144" s="2">
        <f t="shared" si="14"/>
        <v>60.205309999999997</v>
      </c>
      <c r="E144">
        <v>59.533807858887904</v>
      </c>
      <c r="F144">
        <f t="shared" si="15"/>
        <v>1.0112793413568262</v>
      </c>
      <c r="S144" s="2">
        <v>329.53250000000003</v>
      </c>
      <c r="T144">
        <v>60.205309999999997</v>
      </c>
      <c r="U144">
        <f t="shared" si="16"/>
        <v>13.126157703488371</v>
      </c>
      <c r="V144">
        <f t="shared" si="17"/>
        <v>43.436527198150351</v>
      </c>
      <c r="W144" s="1">
        <f t="shared" si="18"/>
        <v>480878.72556080908</v>
      </c>
      <c r="X144" s="3">
        <f t="shared" si="19"/>
        <v>20887701.84183396</v>
      </c>
      <c r="Z144">
        <v>20887701.84183396</v>
      </c>
      <c r="AA144">
        <v>13.126157703488371</v>
      </c>
      <c r="AC144">
        <f t="shared" si="20"/>
        <v>40.506822811053858</v>
      </c>
    </row>
    <row r="145" spans="1:29" x14ac:dyDescent="0.25">
      <c r="A145">
        <v>580</v>
      </c>
      <c r="B145" s="2">
        <v>329.036</v>
      </c>
      <c r="C145" s="2">
        <v>-60.069400000000002</v>
      </c>
      <c r="D145" s="2">
        <f t="shared" si="14"/>
        <v>60.069400000000002</v>
      </c>
      <c r="E145">
        <v>59.399330817378754</v>
      </c>
      <c r="F145">
        <f t="shared" si="15"/>
        <v>1.0112807530556422</v>
      </c>
      <c r="S145" s="2">
        <v>329.036</v>
      </c>
      <c r="T145">
        <v>60.069400000000002</v>
      </c>
      <c r="U145">
        <f t="shared" si="16"/>
        <v>13.096526162790697</v>
      </c>
      <c r="V145">
        <f t="shared" si="17"/>
        <v>43.436527198150351</v>
      </c>
      <c r="W145" s="1">
        <f t="shared" si="18"/>
        <v>472794.19877706392</v>
      </c>
      <c r="X145" s="3">
        <f t="shared" si="19"/>
        <v>20536538.074307639</v>
      </c>
      <c r="Z145">
        <v>20536538.074307639</v>
      </c>
      <c r="AA145">
        <v>13.096526162790697</v>
      </c>
      <c r="AC145">
        <f t="shared" si="20"/>
        <v>40.343948293249539</v>
      </c>
    </row>
    <row r="146" spans="1:29" x14ac:dyDescent="0.25">
      <c r="A146">
        <v>585</v>
      </c>
      <c r="B146" s="2">
        <v>328.5487</v>
      </c>
      <c r="C146" s="2">
        <v>-59.931840000000001</v>
      </c>
      <c r="D146" s="2">
        <f t="shared" si="14"/>
        <v>59.931840000000001</v>
      </c>
      <c r="E146">
        <v>59.263426815132853</v>
      </c>
      <c r="F146">
        <f t="shared" si="15"/>
        <v>1.0112786792932547</v>
      </c>
      <c r="S146" s="2">
        <v>328.5487</v>
      </c>
      <c r="T146">
        <v>59.931840000000001</v>
      </c>
      <c r="U146">
        <f t="shared" si="16"/>
        <v>13.06653488372093</v>
      </c>
      <c r="V146">
        <f t="shared" si="17"/>
        <v>43.436527198150351</v>
      </c>
      <c r="W146" s="1">
        <f t="shared" si="18"/>
        <v>464859.4759135819</v>
      </c>
      <c r="X146" s="3">
        <f t="shared" si="19"/>
        <v>20191881.268838219</v>
      </c>
      <c r="Z146">
        <v>20191881.268838219</v>
      </c>
      <c r="AA146">
        <v>13.06653488372093</v>
      </c>
      <c r="AC146">
        <f t="shared" si="20"/>
        <v>40.182047855839116</v>
      </c>
    </row>
    <row r="147" spans="1:29" x14ac:dyDescent="0.25">
      <c r="A147">
        <v>590</v>
      </c>
      <c r="B147" s="2">
        <v>328.07060000000001</v>
      </c>
      <c r="C147" s="2">
        <v>-59.792659999999998</v>
      </c>
      <c r="D147" s="2">
        <f t="shared" si="14"/>
        <v>59.792659999999998</v>
      </c>
      <c r="E147">
        <v>59.125751976056321</v>
      </c>
      <c r="F147">
        <f t="shared" si="15"/>
        <v>1.0112794848548183</v>
      </c>
      <c r="S147" s="2">
        <v>328.07060000000001</v>
      </c>
      <c r="T147">
        <v>59.792659999999998</v>
      </c>
      <c r="U147">
        <f t="shared" si="16"/>
        <v>13.036190406976743</v>
      </c>
      <c r="V147">
        <f t="shared" si="17"/>
        <v>43.436527198150351</v>
      </c>
      <c r="W147" s="1">
        <f t="shared" si="18"/>
        <v>457074.55697036284</v>
      </c>
      <c r="X147" s="3">
        <f t="shared" si="19"/>
        <v>19853731.425425686</v>
      </c>
      <c r="Z147">
        <v>19853731.425425686</v>
      </c>
      <c r="AA147">
        <v>13.036190406976743</v>
      </c>
      <c r="AC147">
        <f t="shared" si="20"/>
        <v>40.021177032395215</v>
      </c>
    </row>
    <row r="148" spans="1:29" x14ac:dyDescent="0.25">
      <c r="A148">
        <v>595</v>
      </c>
      <c r="B148" s="2">
        <v>327.60140000000001</v>
      </c>
      <c r="C148" s="2">
        <v>-59.651899999999998</v>
      </c>
      <c r="D148" s="2">
        <f t="shared" si="14"/>
        <v>59.651899999999998</v>
      </c>
      <c r="E148">
        <v>58.986647098427476</v>
      </c>
      <c r="F148">
        <f t="shared" si="15"/>
        <v>1.0112780253548308</v>
      </c>
      <c r="S148" s="2">
        <v>327.60140000000001</v>
      </c>
      <c r="T148">
        <v>59.651899999999998</v>
      </c>
      <c r="U148">
        <f t="shared" si="16"/>
        <v>13.005501453488371</v>
      </c>
      <c r="V148">
        <f t="shared" si="17"/>
        <v>43.436527198150351</v>
      </c>
      <c r="W148" s="1">
        <f t="shared" si="18"/>
        <v>449434.55703696306</v>
      </c>
      <c r="X148" s="3">
        <f t="shared" si="19"/>
        <v>19521876.360524703</v>
      </c>
      <c r="Z148">
        <v>19521876.360524703</v>
      </c>
      <c r="AA148">
        <v>13.005501453488371</v>
      </c>
      <c r="AC148">
        <f t="shared" si="20"/>
        <v>39.861290356728013</v>
      </c>
    </row>
    <row r="149" spans="1:29" x14ac:dyDescent="0.25">
      <c r="A149">
        <v>600</v>
      </c>
      <c r="B149" s="2">
        <v>327.14109999999999</v>
      </c>
      <c r="C149" s="2">
        <v>-59.509599999999999</v>
      </c>
      <c r="D149" s="2">
        <f t="shared" si="14"/>
        <v>59.509599999999999</v>
      </c>
      <c r="E149">
        <v>58.845783929096186</v>
      </c>
      <c r="F149">
        <f t="shared" si="15"/>
        <v>1.0112806054500634</v>
      </c>
      <c r="S149" s="2">
        <v>327.14109999999999</v>
      </c>
      <c r="T149">
        <v>59.509599999999999</v>
      </c>
      <c r="U149">
        <f t="shared" si="16"/>
        <v>12.974476744186047</v>
      </c>
      <c r="V149">
        <f t="shared" si="17"/>
        <v>43.436527198150351</v>
      </c>
      <c r="W149" s="1">
        <f t="shared" si="18"/>
        <v>441939.47611338226</v>
      </c>
      <c r="X149" s="3">
        <f t="shared" si="19"/>
        <v>19196316.074135248</v>
      </c>
      <c r="Z149">
        <v>19196316.074135248</v>
      </c>
      <c r="AA149">
        <v>12.974476744186047</v>
      </c>
      <c r="AC149">
        <f t="shared" si="20"/>
        <v>39.702443231141132</v>
      </c>
    </row>
    <row r="150" spans="1:29" x14ac:dyDescent="0.25">
      <c r="A150">
        <v>605</v>
      </c>
      <c r="B150" s="2">
        <v>326.6893</v>
      </c>
      <c r="C150" s="2">
        <v>-59.365819999999999</v>
      </c>
      <c r="D150" s="2">
        <f t="shared" si="14"/>
        <v>59.365819999999999</v>
      </c>
      <c r="E150">
        <v>58.703721168079198</v>
      </c>
      <c r="F150">
        <f t="shared" si="15"/>
        <v>1.0112786518255819</v>
      </c>
      <c r="S150" s="2">
        <v>326.6893</v>
      </c>
      <c r="T150">
        <v>59.365819999999999</v>
      </c>
      <c r="U150">
        <f t="shared" si="16"/>
        <v>12.943129360465116</v>
      </c>
      <c r="V150">
        <f t="shared" si="17"/>
        <v>43.436527198150351</v>
      </c>
      <c r="W150" s="1">
        <f t="shared" si="18"/>
        <v>434582.80098569684</v>
      </c>
      <c r="X150" s="3">
        <f t="shared" si="19"/>
        <v>18876767.654863581</v>
      </c>
      <c r="Z150">
        <v>18876767.654863581</v>
      </c>
      <c r="AA150">
        <v>12.943129360465116</v>
      </c>
      <c r="AC150">
        <f t="shared" si="20"/>
        <v>39.544552239411857</v>
      </c>
    </row>
    <row r="151" spans="1:29" x14ac:dyDescent="0.25">
      <c r="A151">
        <v>610</v>
      </c>
      <c r="B151" s="2">
        <v>326.24599999999998</v>
      </c>
      <c r="C151" s="2">
        <v>-59.220579999999998</v>
      </c>
      <c r="D151" s="2">
        <f t="shared" si="14"/>
        <v>59.220579999999998</v>
      </c>
      <c r="E151">
        <v>58.560144101589678</v>
      </c>
      <c r="F151">
        <f t="shared" si="15"/>
        <v>1.0112779076715488</v>
      </c>
      <c r="S151" s="2">
        <v>326.24599999999998</v>
      </c>
      <c r="T151">
        <v>59.220579999999998</v>
      </c>
      <c r="U151">
        <f t="shared" si="16"/>
        <v>12.911463662790696</v>
      </c>
      <c r="V151">
        <f t="shared" si="17"/>
        <v>43.436527198150351</v>
      </c>
      <c r="W151" s="1">
        <f t="shared" si="18"/>
        <v>427364.53165390581</v>
      </c>
      <c r="X151" s="3">
        <f t="shared" si="19"/>
        <v>18563231.102709666</v>
      </c>
      <c r="Z151">
        <v>18563231.102709666</v>
      </c>
      <c r="AA151">
        <v>12.911463662790696</v>
      </c>
      <c r="AC151">
        <f t="shared" si="20"/>
        <v>39.387671185293613</v>
      </c>
    </row>
    <row r="152" spans="1:29" x14ac:dyDescent="0.25">
      <c r="A152">
        <v>615</v>
      </c>
      <c r="B152" s="2">
        <v>325.81099999999998</v>
      </c>
      <c r="C152" s="2">
        <v>-59.073929999999997</v>
      </c>
      <c r="D152" s="2">
        <f t="shared" si="14"/>
        <v>59.073929999999997</v>
      </c>
      <c r="E152">
        <v>58.415185517069148</v>
      </c>
      <c r="F152">
        <f t="shared" si="15"/>
        <v>1.0112769389859828</v>
      </c>
      <c r="S152" s="2">
        <v>325.81099999999998</v>
      </c>
      <c r="T152">
        <v>59.073929999999997</v>
      </c>
      <c r="U152">
        <f t="shared" si="16"/>
        <v>12.87949055232558</v>
      </c>
      <c r="V152">
        <f t="shared" si="17"/>
        <v>43.436527198150351</v>
      </c>
      <c r="W152" s="1">
        <f t="shared" si="18"/>
        <v>420281.41151104792</v>
      </c>
      <c r="X152" s="3">
        <f t="shared" si="19"/>
        <v>18255564.961976651</v>
      </c>
      <c r="Z152">
        <v>18255564.961976651</v>
      </c>
      <c r="AA152">
        <v>12.87949055232558</v>
      </c>
      <c r="AC152">
        <f t="shared" si="20"/>
        <v>39.231783547090259</v>
      </c>
    </row>
    <row r="153" spans="1:29" x14ac:dyDescent="0.25">
      <c r="A153">
        <v>620</v>
      </c>
      <c r="B153" s="2">
        <v>325.38420000000002</v>
      </c>
      <c r="C153" s="2">
        <v>-58.925910000000002</v>
      </c>
      <c r="D153" s="2">
        <f t="shared" si="14"/>
        <v>58.925910000000002</v>
      </c>
      <c r="E153">
        <v>58.268756008431446</v>
      </c>
      <c r="F153">
        <f t="shared" si="15"/>
        <v>1.0112779821740741</v>
      </c>
      <c r="S153" s="2">
        <v>325.38420000000002</v>
      </c>
      <c r="T153">
        <v>58.925910000000002</v>
      </c>
      <c r="U153">
        <f t="shared" si="16"/>
        <v>12.84721875</v>
      </c>
      <c r="V153">
        <f t="shared" si="17"/>
        <v>43.436527198150351</v>
      </c>
      <c r="W153" s="1">
        <f t="shared" si="18"/>
        <v>413331.81225364219</v>
      </c>
      <c r="X153" s="3">
        <f t="shared" si="19"/>
        <v>17953698.504816104</v>
      </c>
      <c r="Z153">
        <v>17953698.504816104</v>
      </c>
      <c r="AA153">
        <v>12.84721875</v>
      </c>
      <c r="AC153">
        <f t="shared" si="20"/>
        <v>39.07690751286372</v>
      </c>
    </row>
    <row r="154" spans="1:29" x14ac:dyDescent="0.25">
      <c r="A154">
        <v>625</v>
      </c>
      <c r="B154" s="2">
        <v>324.96539999999999</v>
      </c>
      <c r="C154" s="2">
        <v>-58.77655</v>
      </c>
      <c r="D154" s="2">
        <f t="shared" si="14"/>
        <v>58.77655</v>
      </c>
      <c r="E154">
        <v>58.121007532753545</v>
      </c>
      <c r="F154">
        <f t="shared" si="15"/>
        <v>1.0112789246964968</v>
      </c>
      <c r="S154" s="2">
        <v>324.96539999999999</v>
      </c>
      <c r="T154">
        <v>58.77655</v>
      </c>
      <c r="U154">
        <f t="shared" si="16"/>
        <v>12.814654796511629</v>
      </c>
      <c r="V154">
        <f t="shared" si="17"/>
        <v>43.436527198150351</v>
      </c>
      <c r="W154" s="1">
        <f t="shared" si="18"/>
        <v>406512.47727472475</v>
      </c>
      <c r="X154" s="3">
        <f t="shared" si="19"/>
        <v>17657490.275531057</v>
      </c>
      <c r="Z154">
        <v>17657490.275531057</v>
      </c>
      <c r="AA154">
        <v>12.814654796511629</v>
      </c>
      <c r="AC154">
        <f t="shared" si="20"/>
        <v>38.923024257062536</v>
      </c>
    </row>
    <row r="155" spans="1:29" x14ac:dyDescent="0.25">
      <c r="A155">
        <v>630</v>
      </c>
      <c r="B155" s="2">
        <v>324.55439999999999</v>
      </c>
      <c r="C155" s="2">
        <v>-58.625909999999998</v>
      </c>
      <c r="D155" s="2">
        <f t="shared" si="14"/>
        <v>58.625909999999998</v>
      </c>
      <c r="E155">
        <v>57.972071494156523</v>
      </c>
      <c r="F155">
        <f t="shared" si="15"/>
        <v>1.0112785085816605</v>
      </c>
      <c r="S155" s="2">
        <v>324.55439999999999</v>
      </c>
      <c r="T155">
        <v>58.625909999999998</v>
      </c>
      <c r="U155">
        <f t="shared" si="16"/>
        <v>12.781811773255813</v>
      </c>
      <c r="V155">
        <f t="shared" si="17"/>
        <v>43.436527198150351</v>
      </c>
      <c r="W155" s="1">
        <f t="shared" si="18"/>
        <v>399820.14996733482</v>
      </c>
      <c r="X155" s="3">
        <f t="shared" si="19"/>
        <v>17366798.818424691</v>
      </c>
      <c r="Z155">
        <v>17366798.818424691</v>
      </c>
      <c r="AA155">
        <v>12.781811773255813</v>
      </c>
      <c r="AC155">
        <f t="shared" si="20"/>
        <v>38.770113040484155</v>
      </c>
    </row>
    <row r="156" spans="1:29" x14ac:dyDescent="0.25">
      <c r="A156">
        <v>635</v>
      </c>
      <c r="B156" s="2">
        <v>324.15109999999999</v>
      </c>
      <c r="C156" s="2">
        <v>-58.47401</v>
      </c>
      <c r="D156" s="2">
        <f t="shared" si="14"/>
        <v>58.47401</v>
      </c>
      <c r="E156">
        <v>57.821890231253541</v>
      </c>
      <c r="F156">
        <f t="shared" si="15"/>
        <v>1.0112780776646761</v>
      </c>
      <c r="S156" s="2">
        <v>324.15109999999999</v>
      </c>
      <c r="T156">
        <v>58.47401</v>
      </c>
      <c r="U156">
        <f t="shared" si="16"/>
        <v>12.748694040697673</v>
      </c>
      <c r="V156">
        <f t="shared" si="17"/>
        <v>43.436527198150351</v>
      </c>
      <c r="W156" s="1">
        <f t="shared" si="18"/>
        <v>393253.20202799072</v>
      </c>
      <c r="X156" s="3">
        <f t="shared" si="19"/>
        <v>17081553.405648533</v>
      </c>
      <c r="Z156">
        <v>17081553.405648533</v>
      </c>
      <c r="AA156">
        <v>12.748694040697673</v>
      </c>
      <c r="AC156">
        <f t="shared" si="20"/>
        <v>38.61818904613915</v>
      </c>
    </row>
    <row r="157" spans="1:29" x14ac:dyDescent="0.25">
      <c r="A157">
        <v>640</v>
      </c>
      <c r="B157" s="2">
        <v>323.75540000000001</v>
      </c>
      <c r="C157" s="2">
        <v>-58.320889999999999</v>
      </c>
      <c r="D157" s="2">
        <f t="shared" si="14"/>
        <v>58.320889999999999</v>
      </c>
      <c r="E157">
        <v>57.670387144200923</v>
      </c>
      <c r="F157">
        <f t="shared" si="15"/>
        <v>1.0112796686135042</v>
      </c>
      <c r="S157" s="2">
        <v>323.75540000000001</v>
      </c>
      <c r="T157">
        <v>58.320889999999999</v>
      </c>
      <c r="U157">
        <f t="shared" si="16"/>
        <v>12.715310319767442</v>
      </c>
      <c r="V157">
        <f t="shared" si="17"/>
        <v>43.436527198150351</v>
      </c>
      <c r="W157" s="1">
        <f t="shared" si="18"/>
        <v>386810.00515321211</v>
      </c>
      <c r="X157" s="3">
        <f t="shared" si="19"/>
        <v>16801683.309354175</v>
      </c>
      <c r="Z157">
        <v>16801683.309354175</v>
      </c>
      <c r="AA157">
        <v>12.715310319767442</v>
      </c>
      <c r="AC157">
        <f t="shared" si="20"/>
        <v>38.467267293980626</v>
      </c>
    </row>
    <row r="158" spans="1:29" x14ac:dyDescent="0.25">
      <c r="A158">
        <v>645</v>
      </c>
      <c r="B158" s="2">
        <v>323.36700000000002</v>
      </c>
      <c r="C158" s="2">
        <v>-58.166609999999999</v>
      </c>
      <c r="D158" s="2">
        <f t="shared" si="14"/>
        <v>58.166609999999999</v>
      </c>
      <c r="E158">
        <v>57.517972688128665</v>
      </c>
      <c r="F158">
        <f t="shared" si="15"/>
        <v>1.0112771240284901</v>
      </c>
      <c r="S158" s="2">
        <v>323.36700000000002</v>
      </c>
      <c r="T158">
        <v>58.166609999999999</v>
      </c>
      <c r="U158">
        <f t="shared" si="16"/>
        <v>12.681673691860466</v>
      </c>
      <c r="V158">
        <f t="shared" si="17"/>
        <v>43.436527198150351</v>
      </c>
      <c r="W158" s="1">
        <f t="shared" si="18"/>
        <v>380485.67443255475</v>
      </c>
      <c r="X158" s="3">
        <f t="shared" si="19"/>
        <v>16526976.345996244</v>
      </c>
      <c r="Z158">
        <v>16526976.345996244</v>
      </c>
      <c r="AA158">
        <v>12.681673691860466</v>
      </c>
      <c r="AC158">
        <f t="shared" si="20"/>
        <v>38.317284906278594</v>
      </c>
    </row>
    <row r="159" spans="1:29" x14ac:dyDescent="0.25">
      <c r="A159">
        <v>650</v>
      </c>
      <c r="B159" s="2">
        <v>322.98590000000002</v>
      </c>
      <c r="C159" s="2">
        <v>-58.011180000000003</v>
      </c>
      <c r="D159" s="2">
        <f t="shared" si="14"/>
        <v>58.011180000000003</v>
      </c>
      <c r="E159">
        <v>57.364345823289476</v>
      </c>
      <c r="F159">
        <f t="shared" si="15"/>
        <v>1.01127589214916</v>
      </c>
      <c r="S159" s="2">
        <v>322.98590000000002</v>
      </c>
      <c r="T159">
        <v>58.011180000000003</v>
      </c>
      <c r="U159">
        <f t="shared" si="16"/>
        <v>12.647786337209302</v>
      </c>
      <c r="V159">
        <f t="shared" si="17"/>
        <v>43.436527198150351</v>
      </c>
      <c r="W159" s="1">
        <f t="shared" si="18"/>
        <v>374280.20986601873</v>
      </c>
      <c r="X159" s="3">
        <f t="shared" si="19"/>
        <v>16257432.515574744</v>
      </c>
      <c r="Z159">
        <v>16257432.515574744</v>
      </c>
      <c r="AA159">
        <v>12.647786337209302</v>
      </c>
      <c r="AC159">
        <f t="shared" si="20"/>
        <v>38.16829294852019</v>
      </c>
    </row>
    <row r="160" spans="1:29" x14ac:dyDescent="0.25">
      <c r="A160">
        <v>655</v>
      </c>
      <c r="B160" s="2">
        <v>322.61200000000002</v>
      </c>
      <c r="C160" s="2">
        <v>-57.854649999999999</v>
      </c>
      <c r="D160" s="2">
        <f t="shared" si="14"/>
        <v>57.854649999999999</v>
      </c>
      <c r="E160">
        <v>57.209440373012377</v>
      </c>
      <c r="F160">
        <f t="shared" si="15"/>
        <v>1.011278027241322</v>
      </c>
      <c r="S160" s="2">
        <v>322.61200000000002</v>
      </c>
      <c r="T160">
        <v>57.854649999999999</v>
      </c>
      <c r="U160">
        <f t="shared" si="16"/>
        <v>12.613659156976745</v>
      </c>
      <c r="V160">
        <f t="shared" si="17"/>
        <v>43.436527198150351</v>
      </c>
      <c r="W160" s="1">
        <f t="shared" si="18"/>
        <v>368191.98315012327</v>
      </c>
      <c r="X160" s="3">
        <f t="shared" si="19"/>
        <v>15992981.090241246</v>
      </c>
      <c r="Z160">
        <v>15992981.090241246</v>
      </c>
      <c r="AA160">
        <v>12.613659156976745</v>
      </c>
      <c r="AC160">
        <f t="shared" si="20"/>
        <v>38.020304314804136</v>
      </c>
    </row>
    <row r="161" spans="1:29" x14ac:dyDescent="0.25">
      <c r="A161">
        <v>660</v>
      </c>
      <c r="B161" s="2">
        <v>322.245</v>
      </c>
      <c r="C161" s="2">
        <v>-57.697020000000002</v>
      </c>
      <c r="D161" s="2">
        <f t="shared" si="14"/>
        <v>57.697020000000002</v>
      </c>
      <c r="E161">
        <v>57.053634733152791</v>
      </c>
      <c r="F161">
        <f t="shared" si="15"/>
        <v>1.0112768497547335</v>
      </c>
      <c r="S161" s="2">
        <v>322.245</v>
      </c>
      <c r="T161">
        <v>57.697020000000002</v>
      </c>
      <c r="U161">
        <f t="shared" si="16"/>
        <v>12.579292151162791</v>
      </c>
      <c r="V161">
        <f t="shared" si="17"/>
        <v>43.436527198150351</v>
      </c>
      <c r="W161" s="1">
        <f t="shared" si="18"/>
        <v>362216.10937442444</v>
      </c>
      <c r="X161" s="3">
        <f t="shared" si="19"/>
        <v>15733409.886450389</v>
      </c>
      <c r="Z161">
        <v>15733409.886450389</v>
      </c>
      <c r="AA161">
        <v>12.579292151162791</v>
      </c>
      <c r="AC161">
        <f t="shared" si="20"/>
        <v>37.873250974553628</v>
      </c>
    </row>
    <row r="162" spans="1:29" x14ac:dyDescent="0.25">
      <c r="A162">
        <v>665</v>
      </c>
      <c r="B162" s="2">
        <v>321.88490000000002</v>
      </c>
      <c r="C162" s="2">
        <v>-57.53837</v>
      </c>
      <c r="D162" s="2">
        <f t="shared" si="14"/>
        <v>57.53837</v>
      </c>
      <c r="E162">
        <v>56.896740091803338</v>
      </c>
      <c r="F162">
        <f t="shared" si="15"/>
        <v>1.0112770943846938</v>
      </c>
      <c r="S162" s="2">
        <v>321.88490000000002</v>
      </c>
      <c r="T162">
        <v>57.53837</v>
      </c>
      <c r="U162">
        <f t="shared" si="16"/>
        <v>12.544702761627907</v>
      </c>
      <c r="V162">
        <f t="shared" si="17"/>
        <v>43.436527198150351</v>
      </c>
      <c r="W162" s="1">
        <f t="shared" si="18"/>
        <v>356352.58853892324</v>
      </c>
      <c r="X162" s="3">
        <f t="shared" si="19"/>
        <v>15478718.904202221</v>
      </c>
      <c r="Z162">
        <v>15478718.904202221</v>
      </c>
      <c r="AA162">
        <v>12.544702761627907</v>
      </c>
      <c r="AC162">
        <f t="shared" si="20"/>
        <v>37.727183043232486</v>
      </c>
    </row>
    <row r="163" spans="1:29" x14ac:dyDescent="0.25">
      <c r="A163">
        <v>670</v>
      </c>
      <c r="B163" s="2">
        <v>321.53149999999999</v>
      </c>
      <c r="C163" s="2">
        <v>-57.378749999999997</v>
      </c>
      <c r="D163" s="2">
        <f t="shared" si="14"/>
        <v>57.378749999999997</v>
      </c>
      <c r="E163">
        <v>56.738936172878944</v>
      </c>
      <c r="F163">
        <f t="shared" si="15"/>
        <v>1.0112764508867702</v>
      </c>
      <c r="S163" s="2">
        <v>321.53149999999999</v>
      </c>
      <c r="T163">
        <v>57.378749999999997</v>
      </c>
      <c r="U163">
        <f t="shared" si="16"/>
        <v>12.509901889534882</v>
      </c>
      <c r="V163">
        <f t="shared" si="17"/>
        <v>43.436527198150351</v>
      </c>
      <c r="W163" s="1">
        <f t="shared" si="18"/>
        <v>350598.16403665615</v>
      </c>
      <c r="X163" s="3">
        <f t="shared" si="19"/>
        <v>15228766.687799793</v>
      </c>
      <c r="Z163">
        <v>15228766.687799793</v>
      </c>
      <c r="AA163">
        <v>12.509901889534882</v>
      </c>
      <c r="AC163">
        <f t="shared" si="20"/>
        <v>37.582069608633795</v>
      </c>
    </row>
    <row r="164" spans="1:29" x14ac:dyDescent="0.25">
      <c r="A164">
        <v>675</v>
      </c>
      <c r="B164" s="2">
        <v>321.18470000000002</v>
      </c>
      <c r="C164" s="2">
        <v>-57.218179999999997</v>
      </c>
      <c r="D164" s="2">
        <f t="shared" si="14"/>
        <v>57.218179999999997</v>
      </c>
      <c r="E164">
        <v>56.580160206835764</v>
      </c>
      <c r="F164">
        <f t="shared" si="15"/>
        <v>1.0112763871793906</v>
      </c>
      <c r="S164" s="2">
        <v>321.18470000000002</v>
      </c>
      <c r="T164">
        <v>57.218179999999997</v>
      </c>
      <c r="U164">
        <f t="shared" si="16"/>
        <v>12.474893895348835</v>
      </c>
      <c r="V164">
        <f t="shared" si="17"/>
        <v>43.436527198150351</v>
      </c>
      <c r="W164" s="1">
        <f t="shared" si="18"/>
        <v>344951.20756414364</v>
      </c>
      <c r="X164" s="3">
        <f t="shared" si="19"/>
        <v>14983482.509394731</v>
      </c>
      <c r="Z164">
        <v>14983482.509394731</v>
      </c>
      <c r="AA164">
        <v>12.474893895348835</v>
      </c>
      <c r="AC164">
        <f t="shared" si="20"/>
        <v>37.437919149082148</v>
      </c>
    </row>
    <row r="165" spans="1:29" x14ac:dyDescent="0.25">
      <c r="A165">
        <v>680</v>
      </c>
      <c r="B165" s="2">
        <v>320.84440000000001</v>
      </c>
      <c r="C165" s="2">
        <v>-57.056690000000003</v>
      </c>
      <c r="D165" s="2">
        <f t="shared" si="14"/>
        <v>57.056690000000003</v>
      </c>
      <c r="E165">
        <v>56.420394918124906</v>
      </c>
      <c r="F165">
        <f t="shared" si="15"/>
        <v>1.0112777495229954</v>
      </c>
      <c r="S165" s="2">
        <v>320.84440000000001</v>
      </c>
      <c r="T165">
        <v>57.056690000000003</v>
      </c>
      <c r="U165">
        <f t="shared" si="16"/>
        <v>12.439685319767442</v>
      </c>
      <c r="V165">
        <f t="shared" si="17"/>
        <v>43.436527198150351</v>
      </c>
      <c r="W165" s="1">
        <f t="shared" si="18"/>
        <v>339410.09081790305</v>
      </c>
      <c r="X165" s="3">
        <f t="shared" si="19"/>
        <v>14742795.641138528</v>
      </c>
      <c r="Z165">
        <v>14742795.641138528</v>
      </c>
      <c r="AA165">
        <v>12.439685319767442</v>
      </c>
      <c r="AC165">
        <f t="shared" si="20"/>
        <v>37.294739679729325</v>
      </c>
    </row>
    <row r="166" spans="1:29" x14ac:dyDescent="0.25">
      <c r="A166">
        <v>685</v>
      </c>
      <c r="B166" s="2">
        <v>320.5104</v>
      </c>
      <c r="C166" s="2">
        <v>-56.89432</v>
      </c>
      <c r="D166" s="2">
        <f t="shared" si="14"/>
        <v>56.89432</v>
      </c>
      <c r="E166">
        <v>56.259843215160807</v>
      </c>
      <c r="F166">
        <f t="shared" si="15"/>
        <v>1.0112776138108437</v>
      </c>
      <c r="S166" s="2">
        <v>320.5104</v>
      </c>
      <c r="T166">
        <v>56.89432</v>
      </c>
      <c r="U166">
        <f t="shared" si="16"/>
        <v>12.40428488372093</v>
      </c>
      <c r="V166">
        <f t="shared" si="17"/>
        <v>43.436527198150351</v>
      </c>
      <c r="W166" s="1">
        <f t="shared" si="18"/>
        <v>333971.55719097314</v>
      </c>
      <c r="X166" s="3">
        <f t="shared" si="19"/>
        <v>14506564.62733433</v>
      </c>
      <c r="Z166">
        <v>14506564.62733433</v>
      </c>
      <c r="AA166">
        <v>12.40428488372093</v>
      </c>
      <c r="AC166">
        <f t="shared" si="20"/>
        <v>37.152495875394138</v>
      </c>
    </row>
    <row r="167" spans="1:29" x14ac:dyDescent="0.25">
      <c r="A167">
        <v>690</v>
      </c>
      <c r="B167" s="2">
        <v>320.18259999999998</v>
      </c>
      <c r="C167" s="2">
        <v>-56.731099999999998</v>
      </c>
      <c r="D167" s="2">
        <f t="shared" si="14"/>
        <v>56.731099999999998</v>
      </c>
      <c r="E167">
        <v>56.098508832957137</v>
      </c>
      <c r="F167">
        <f t="shared" si="15"/>
        <v>1.0112764346183694</v>
      </c>
      <c r="S167" s="2">
        <v>320.18259999999998</v>
      </c>
      <c r="T167">
        <v>56.731099999999998</v>
      </c>
      <c r="U167">
        <f t="shared" si="16"/>
        <v>12.368699127906977</v>
      </c>
      <c r="V167">
        <f t="shared" si="17"/>
        <v>43.436527198150351</v>
      </c>
      <c r="W167" s="1">
        <f t="shared" si="18"/>
        <v>328633.97837987193</v>
      </c>
      <c r="X167" s="3">
        <f t="shared" si="19"/>
        <v>14274718.740133662</v>
      </c>
      <c r="Z167">
        <v>14274718.740133662</v>
      </c>
      <c r="AA167">
        <v>12.368699127906977</v>
      </c>
      <c r="AC167">
        <f t="shared" si="20"/>
        <v>37.011193171748893</v>
      </c>
    </row>
    <row r="168" spans="1:29" x14ac:dyDescent="0.25">
      <c r="A168">
        <v>695</v>
      </c>
      <c r="B168" s="2">
        <v>319.86090000000002</v>
      </c>
      <c r="C168" s="2">
        <v>-56.567070000000001</v>
      </c>
      <c r="D168" s="2">
        <f t="shared" si="14"/>
        <v>56.567070000000001</v>
      </c>
      <c r="E168">
        <v>55.936358364582958</v>
      </c>
      <c r="F168">
        <f t="shared" si="15"/>
        <v>1.0112755219298721</v>
      </c>
      <c r="S168" s="2">
        <v>319.86090000000002</v>
      </c>
      <c r="T168">
        <v>56.567070000000001</v>
      </c>
      <c r="U168">
        <f t="shared" si="16"/>
        <v>12.332936773255813</v>
      </c>
      <c r="V168">
        <f t="shared" si="17"/>
        <v>43.436527198150351</v>
      </c>
      <c r="W168" s="1">
        <f t="shared" si="18"/>
        <v>323395.72608111973</v>
      </c>
      <c r="X168" s="3">
        <f t="shared" si="19"/>
        <v>14047187.251688138</v>
      </c>
      <c r="Z168">
        <v>14047187.251688138</v>
      </c>
      <c r="AA168">
        <v>12.332936773255813</v>
      </c>
      <c r="AC168">
        <f t="shared" si="20"/>
        <v>36.870836419962494</v>
      </c>
    </row>
    <row r="169" spans="1:29" x14ac:dyDescent="0.25">
      <c r="A169">
        <v>700</v>
      </c>
      <c r="B169" s="2">
        <v>319.54520000000002</v>
      </c>
      <c r="C169" s="2">
        <v>-56.402250000000002</v>
      </c>
      <c r="D169" s="2">
        <f t="shared" si="14"/>
        <v>56.402250000000002</v>
      </c>
      <c r="E169">
        <v>55.77335440056499</v>
      </c>
      <c r="F169">
        <f t="shared" si="15"/>
        <v>1.0112759149273733</v>
      </c>
      <c r="S169" s="2">
        <v>319.54520000000002</v>
      </c>
      <c r="T169">
        <v>56.402250000000002</v>
      </c>
      <c r="U169">
        <f t="shared" si="16"/>
        <v>12.297002180232559</v>
      </c>
      <c r="V169">
        <f t="shared" si="17"/>
        <v>43.436527198150351</v>
      </c>
      <c r="W169" s="1">
        <f t="shared" si="18"/>
        <v>318255.17199123435</v>
      </c>
      <c r="X169" s="3">
        <f t="shared" si="19"/>
        <v>13823899.434149269</v>
      </c>
      <c r="Z169">
        <v>13823899.434149269</v>
      </c>
      <c r="AA169">
        <v>12.297002180232559</v>
      </c>
      <c r="AC169">
        <f t="shared" si="20"/>
        <v>36.731429854692365</v>
      </c>
    </row>
    <row r="170" spans="1:29" x14ac:dyDescent="0.25">
      <c r="A170">
        <v>705</v>
      </c>
      <c r="B170" s="2">
        <v>319.2353</v>
      </c>
      <c r="C170" s="2">
        <v>-56.236690000000003</v>
      </c>
      <c r="D170" s="2">
        <f t="shared" si="14"/>
        <v>56.236690000000003</v>
      </c>
      <c r="E170">
        <v>55.609781143212921</v>
      </c>
      <c r="F170">
        <f t="shared" si="15"/>
        <v>1.0112733559438509</v>
      </c>
      <c r="S170" s="2">
        <v>319.2353</v>
      </c>
      <c r="T170">
        <v>56.236690000000003</v>
      </c>
      <c r="U170">
        <f t="shared" si="16"/>
        <v>12.26090625</v>
      </c>
      <c r="V170">
        <f t="shared" si="17"/>
        <v>43.436527198150351</v>
      </c>
      <c r="W170" s="1">
        <f t="shared" si="18"/>
        <v>313209.05950325297</v>
      </c>
      <c r="X170" s="3">
        <f t="shared" si="19"/>
        <v>13604713.83182014</v>
      </c>
      <c r="Z170">
        <v>13604713.83182014</v>
      </c>
      <c r="AA170">
        <v>12.26090625</v>
      </c>
      <c r="AC170">
        <f t="shared" si="20"/>
        <v>36.592932101272638</v>
      </c>
    </row>
    <row r="171" spans="1:29" x14ac:dyDescent="0.25">
      <c r="A171">
        <v>710</v>
      </c>
      <c r="B171" s="2">
        <v>318.93119999999999</v>
      </c>
      <c r="C171" s="2">
        <v>-56.070410000000003</v>
      </c>
      <c r="D171" s="2">
        <f t="shared" si="14"/>
        <v>56.070410000000003</v>
      </c>
      <c r="E171">
        <v>55.445349968157089</v>
      </c>
      <c r="F171">
        <f t="shared" si="15"/>
        <v>1.0112734437099213</v>
      </c>
      <c r="S171" s="2">
        <v>318.93119999999999</v>
      </c>
      <c r="T171">
        <v>56.070410000000003</v>
      </c>
      <c r="U171">
        <f t="shared" si="16"/>
        <v>12.224653343023256</v>
      </c>
      <c r="V171">
        <f t="shared" si="17"/>
        <v>43.436527198150351</v>
      </c>
      <c r="W171" s="1">
        <f t="shared" si="18"/>
        <v>308257.38861717691</v>
      </c>
      <c r="X171" s="3">
        <f t="shared" si="19"/>
        <v>13389630.444700807</v>
      </c>
      <c r="Z171">
        <v>13389630.444700807</v>
      </c>
      <c r="AA171">
        <v>12.224653343023256</v>
      </c>
      <c r="AC171">
        <f t="shared" si="20"/>
        <v>36.455389941798593</v>
      </c>
    </row>
    <row r="172" spans="1:29" x14ac:dyDescent="0.25">
      <c r="A172">
        <v>715</v>
      </c>
      <c r="B172" s="2">
        <v>318.63279999999997</v>
      </c>
      <c r="C172" s="2">
        <v>-55.903449999999999</v>
      </c>
      <c r="D172" s="2">
        <f t="shared" si="14"/>
        <v>55.903449999999999</v>
      </c>
      <c r="E172">
        <v>55.280051511366608</v>
      </c>
      <c r="F172">
        <f t="shared" si="15"/>
        <v>1.0112770967390508</v>
      </c>
      <c r="S172" s="2">
        <v>318.63279999999997</v>
      </c>
      <c r="T172">
        <v>55.903449999999999</v>
      </c>
      <c r="U172">
        <f t="shared" si="16"/>
        <v>12.188252180232556</v>
      </c>
      <c r="V172">
        <f t="shared" si="17"/>
        <v>43.436527198150351</v>
      </c>
      <c r="W172" s="1">
        <f t="shared" si="18"/>
        <v>303398.53102952422</v>
      </c>
      <c r="X172" s="3">
        <f t="shared" si="19"/>
        <v>13178578.544942793</v>
      </c>
      <c r="Z172">
        <v>13178578.544942793</v>
      </c>
      <c r="AA172">
        <v>12.188252180232556</v>
      </c>
      <c r="AC172">
        <f t="shared" si="20"/>
        <v>36.318805548201226</v>
      </c>
    </row>
    <row r="173" spans="1:29" x14ac:dyDescent="0.25">
      <c r="A173">
        <v>720</v>
      </c>
      <c r="B173" s="2">
        <v>318.33980000000003</v>
      </c>
      <c r="C173" s="2">
        <v>-55.73583</v>
      </c>
      <c r="D173" s="2">
        <f t="shared" si="14"/>
        <v>55.73583</v>
      </c>
      <c r="E173">
        <v>55.114455560557232</v>
      </c>
      <c r="F173">
        <f t="shared" si="15"/>
        <v>1.011274255240715</v>
      </c>
      <c r="S173" s="2">
        <v>318.33980000000003</v>
      </c>
      <c r="T173">
        <v>55.73583</v>
      </c>
      <c r="U173">
        <f t="shared" si="16"/>
        <v>12.151707122093022</v>
      </c>
      <c r="V173">
        <f t="shared" si="17"/>
        <v>43.436527198150351</v>
      </c>
      <c r="W173" s="1">
        <f t="shared" si="18"/>
        <v>298627.60182985291</v>
      </c>
      <c r="X173" s="3">
        <f t="shared" si="19"/>
        <v>12971345.949000819</v>
      </c>
      <c r="Z173">
        <v>12971345.949000819</v>
      </c>
      <c r="AA173">
        <v>12.151707122093022</v>
      </c>
      <c r="AC173">
        <f t="shared" si="20"/>
        <v>36.183087148069561</v>
      </c>
    </row>
    <row r="174" spans="1:29" x14ac:dyDescent="0.25">
      <c r="A174">
        <v>725</v>
      </c>
      <c r="B174" s="2">
        <v>318.0523</v>
      </c>
      <c r="C174" s="2">
        <v>-55.567590000000003</v>
      </c>
      <c r="D174" s="2">
        <f t="shared" si="14"/>
        <v>55.567590000000003</v>
      </c>
      <c r="E174">
        <v>54.947980420891156</v>
      </c>
      <c r="F174">
        <f t="shared" si="15"/>
        <v>1.0112762939486175</v>
      </c>
      <c r="S174" s="2">
        <v>318.0523</v>
      </c>
      <c r="T174">
        <v>55.567590000000003</v>
      </c>
      <c r="U174">
        <f t="shared" si="16"/>
        <v>12.115026889534883</v>
      </c>
      <c r="V174">
        <f t="shared" si="17"/>
        <v>43.436527198150351</v>
      </c>
      <c r="W174" s="1">
        <f t="shared" si="18"/>
        <v>293946.22932164185</v>
      </c>
      <c r="X174" s="3">
        <f t="shared" si="19"/>
        <v>12768003.384723237</v>
      </c>
      <c r="Z174">
        <v>12768003.384723237</v>
      </c>
      <c r="AA174">
        <v>12.115026889534883</v>
      </c>
      <c r="AC174">
        <f t="shared" si="20"/>
        <v>36.048326348445059</v>
      </c>
    </row>
    <row r="175" spans="1:29" x14ac:dyDescent="0.25">
      <c r="A175">
        <v>730</v>
      </c>
      <c r="B175" s="2">
        <v>317.77</v>
      </c>
      <c r="C175" s="2">
        <v>-55.398760000000003</v>
      </c>
      <c r="D175" s="2">
        <f t="shared" si="14"/>
        <v>55.398760000000003</v>
      </c>
      <c r="E175">
        <v>54.781264762836166</v>
      </c>
      <c r="F175">
        <f t="shared" si="15"/>
        <v>1.0112720149824426</v>
      </c>
      <c r="S175" s="2">
        <v>317.77</v>
      </c>
      <c r="T175">
        <v>55.398760000000003</v>
      </c>
      <c r="U175">
        <f t="shared" si="16"/>
        <v>12.078218023255813</v>
      </c>
      <c r="V175">
        <f t="shared" si="17"/>
        <v>43.436527198150351</v>
      </c>
      <c r="W175" s="1">
        <f t="shared" si="18"/>
        <v>289349.52859444887</v>
      </c>
      <c r="X175" s="3">
        <f t="shared" si="19"/>
        <v>12568338.668564761</v>
      </c>
      <c r="Z175">
        <v>12568338.668564761</v>
      </c>
      <c r="AA175">
        <v>12.078218023255813</v>
      </c>
      <c r="AC175">
        <f t="shared" si="20"/>
        <v>35.914427507688849</v>
      </c>
    </row>
    <row r="176" spans="1:29" x14ac:dyDescent="0.25">
      <c r="A176">
        <v>735</v>
      </c>
      <c r="B176" s="2">
        <v>317.49299999999999</v>
      </c>
      <c r="C176" s="2">
        <v>-55.229370000000003</v>
      </c>
      <c r="D176" s="2">
        <f t="shared" si="14"/>
        <v>55.229370000000003</v>
      </c>
      <c r="E176">
        <v>54.613688608689905</v>
      </c>
      <c r="F176">
        <f t="shared" si="15"/>
        <v>1.0112733896390242</v>
      </c>
      <c r="S176" s="2">
        <v>317.49299999999999</v>
      </c>
      <c r="T176">
        <v>55.229370000000003</v>
      </c>
      <c r="U176">
        <f t="shared" si="16"/>
        <v>12.041287063953488</v>
      </c>
      <c r="V176">
        <f t="shared" si="17"/>
        <v>43.436527198150351</v>
      </c>
      <c r="W176" s="1">
        <f t="shared" si="18"/>
        <v>284839.12795175565</v>
      </c>
      <c r="X176" s="3">
        <f t="shared" si="19"/>
        <v>12372422.528373862</v>
      </c>
      <c r="Z176">
        <v>12372422.528373862</v>
      </c>
      <c r="AA176">
        <v>12.041287063953488</v>
      </c>
      <c r="AC176">
        <f t="shared" si="20"/>
        <v>35.781482716177898</v>
      </c>
    </row>
    <row r="177" spans="1:29" x14ac:dyDescent="0.25">
      <c r="A177">
        <v>740</v>
      </c>
      <c r="B177" s="2">
        <v>317.22109999999998</v>
      </c>
      <c r="C177" s="2">
        <v>-55.059449999999998</v>
      </c>
      <c r="D177" s="2">
        <f t="shared" si="14"/>
        <v>55.059449999999998</v>
      </c>
      <c r="E177">
        <v>54.445607253039803</v>
      </c>
      <c r="F177">
        <f t="shared" si="15"/>
        <v>1.011274421903448</v>
      </c>
      <c r="S177" s="2">
        <v>317.22109999999998</v>
      </c>
      <c r="T177">
        <v>55.059449999999998</v>
      </c>
      <c r="U177">
        <f t="shared" si="16"/>
        <v>12.00424055232558</v>
      </c>
      <c r="V177">
        <f t="shared" si="17"/>
        <v>43.436527198150351</v>
      </c>
      <c r="W177" s="1">
        <f t="shared" si="18"/>
        <v>280411.77078659885</v>
      </c>
      <c r="X177" s="3">
        <f t="shared" si="19"/>
        <v>12180113.508453604</v>
      </c>
      <c r="Z177">
        <v>12180113.508453604</v>
      </c>
      <c r="AA177">
        <v>12.00424055232558</v>
      </c>
      <c r="AC177">
        <f t="shared" si="20"/>
        <v>35.649441127132825</v>
      </c>
    </row>
    <row r="178" spans="1:29" x14ac:dyDescent="0.25">
      <c r="A178">
        <v>745</v>
      </c>
      <c r="B178" s="2">
        <v>316.95420000000001</v>
      </c>
      <c r="C178" s="2">
        <v>-54.889020000000002</v>
      </c>
      <c r="D178" s="2">
        <f t="shared" si="14"/>
        <v>54.889020000000002</v>
      </c>
      <c r="E178">
        <v>54.277009273678416</v>
      </c>
      <c r="F178">
        <f t="shared" si="15"/>
        <v>1.0112756899193851</v>
      </c>
      <c r="S178" s="2">
        <v>316.95420000000001</v>
      </c>
      <c r="T178">
        <v>54.889020000000002</v>
      </c>
      <c r="U178">
        <f t="shared" si="16"/>
        <v>11.96708284883721</v>
      </c>
      <c r="V178">
        <f t="shared" si="17"/>
        <v>43.436527198150351</v>
      </c>
      <c r="W178" s="1">
        <f t="shared" si="18"/>
        <v>276065.82879549882</v>
      </c>
      <c r="X178" s="3">
        <f t="shared" si="19"/>
        <v>11991340.880955603</v>
      </c>
      <c r="Z178">
        <v>11991340.880955603</v>
      </c>
      <c r="AA178">
        <v>11.96708284883721</v>
      </c>
      <c r="AC178">
        <f t="shared" si="20"/>
        <v>35.518298084517227</v>
      </c>
    </row>
    <row r="179" spans="1:29" x14ac:dyDescent="0.25">
      <c r="A179">
        <v>750</v>
      </c>
      <c r="B179" s="2">
        <v>316.69220000000001</v>
      </c>
      <c r="C179" s="2">
        <v>-54.718119999999999</v>
      </c>
      <c r="D179" s="2">
        <f t="shared" si="14"/>
        <v>54.718119999999999</v>
      </c>
      <c r="E179">
        <v>54.107964158200751</v>
      </c>
      <c r="F179">
        <f t="shared" si="15"/>
        <v>1.011276636467328</v>
      </c>
      <c r="S179" s="2">
        <v>316.69220000000001</v>
      </c>
      <c r="T179">
        <v>54.718119999999999</v>
      </c>
      <c r="U179">
        <f t="shared" si="16"/>
        <v>11.929822674418604</v>
      </c>
      <c r="V179">
        <f t="shared" si="17"/>
        <v>43.436527198150351</v>
      </c>
      <c r="W179" s="1">
        <f t="shared" si="18"/>
        <v>271799.67367497284</v>
      </c>
      <c r="X179" s="3">
        <f t="shared" si="19"/>
        <v>11806033.918031348</v>
      </c>
      <c r="Z179">
        <v>11806033.918031348</v>
      </c>
      <c r="AA179">
        <v>11.929822674418604</v>
      </c>
      <c r="AC179">
        <f t="shared" si="20"/>
        <v>35.388047932750936</v>
      </c>
    </row>
    <row r="180" spans="1:29" x14ac:dyDescent="0.25">
      <c r="A180">
        <v>755</v>
      </c>
      <c r="B180" s="2">
        <v>316.43490000000003</v>
      </c>
      <c r="C180" s="2">
        <v>-54.546770000000002</v>
      </c>
      <c r="D180" s="2">
        <f t="shared" si="14"/>
        <v>54.546770000000002</v>
      </c>
      <c r="E180">
        <v>53.938827713795291</v>
      </c>
      <c r="F180">
        <f t="shared" si="15"/>
        <v>1.0112709584537229</v>
      </c>
      <c r="S180" s="2">
        <v>316.43490000000003</v>
      </c>
      <c r="T180">
        <v>54.546770000000002</v>
      </c>
      <c r="U180">
        <f t="shared" si="16"/>
        <v>11.892464389534885</v>
      </c>
      <c r="V180">
        <f t="shared" si="17"/>
        <v>43.436527198150351</v>
      </c>
      <c r="W180" s="1">
        <f t="shared" si="18"/>
        <v>267610.04881805967</v>
      </c>
      <c r="X180" s="3">
        <f t="shared" si="19"/>
        <v>11624051.163983991</v>
      </c>
      <c r="Z180">
        <v>11624051.163983991</v>
      </c>
      <c r="AA180">
        <v>11.892464389534885</v>
      </c>
      <c r="AC180">
        <f t="shared" si="20"/>
        <v>35.258633386982929</v>
      </c>
    </row>
    <row r="181" spans="1:29" x14ac:dyDescent="0.25">
      <c r="A181">
        <v>760</v>
      </c>
      <c r="B181" s="2">
        <v>316.1825</v>
      </c>
      <c r="C181" s="2">
        <v>-54.375</v>
      </c>
      <c r="D181" s="2">
        <f t="shared" si="14"/>
        <v>54.375</v>
      </c>
      <c r="E181">
        <v>53.768663158858878</v>
      </c>
      <c r="F181">
        <f t="shared" si="15"/>
        <v>1.011276769878948</v>
      </c>
      <c r="S181" s="2">
        <v>316.1825</v>
      </c>
      <c r="T181">
        <v>54.375</v>
      </c>
      <c r="U181">
        <f t="shared" si="16"/>
        <v>11.85501453488372</v>
      </c>
      <c r="V181">
        <f t="shared" si="17"/>
        <v>43.436527198150351</v>
      </c>
      <c r="W181" s="1">
        <f t="shared" si="18"/>
        <v>263500.21083172056</v>
      </c>
      <c r="X181" s="3">
        <f t="shared" si="19"/>
        <v>11445534.074510382</v>
      </c>
      <c r="Z181">
        <v>11445534.074510382</v>
      </c>
      <c r="AA181">
        <v>11.85501453488372</v>
      </c>
      <c r="AC181">
        <f t="shared" si="20"/>
        <v>35.130198451011594</v>
      </c>
    </row>
    <row r="182" spans="1:29" x14ac:dyDescent="0.25">
      <c r="A182">
        <v>765</v>
      </c>
      <c r="B182" s="2">
        <v>315.93459999999999</v>
      </c>
      <c r="C182" s="2">
        <v>-54.202849999999998</v>
      </c>
      <c r="D182" s="2">
        <f t="shared" si="14"/>
        <v>54.202849999999998</v>
      </c>
      <c r="E182">
        <v>53.598502338965481</v>
      </c>
      <c r="F182">
        <f t="shared" si="15"/>
        <v>1.0112754579822496</v>
      </c>
      <c r="S182" s="2">
        <v>315.93459999999999</v>
      </c>
      <c r="T182">
        <v>54.202849999999998</v>
      </c>
      <c r="U182">
        <f t="shared" si="16"/>
        <v>11.817481831395348</v>
      </c>
      <c r="V182">
        <f t="shared" si="17"/>
        <v>43.436527198150351</v>
      </c>
      <c r="W182" s="1">
        <f t="shared" si="18"/>
        <v>259463.64650203189</v>
      </c>
      <c r="X182" s="3">
        <f t="shared" si="19"/>
        <v>11270199.738216776</v>
      </c>
      <c r="Z182">
        <v>11270199.738216776</v>
      </c>
      <c r="AA182">
        <v>11.817481831395348</v>
      </c>
      <c r="AC182">
        <f t="shared" si="20"/>
        <v>35.002582464302627</v>
      </c>
    </row>
    <row r="183" spans="1:29" x14ac:dyDescent="0.25">
      <c r="A183">
        <v>770</v>
      </c>
      <c r="B183" s="2">
        <v>315.69119999999998</v>
      </c>
      <c r="C183" s="2">
        <v>-54.030320000000003</v>
      </c>
      <c r="D183" s="2">
        <f t="shared" si="14"/>
        <v>54.030320000000003</v>
      </c>
      <c r="E183">
        <v>53.428086112118116</v>
      </c>
      <c r="F183">
        <f t="shared" si="15"/>
        <v>1.0112718596473418</v>
      </c>
      <c r="S183" s="2">
        <v>315.69119999999998</v>
      </c>
      <c r="T183">
        <v>54.030320000000003</v>
      </c>
      <c r="U183">
        <f t="shared" si="16"/>
        <v>11.779866279069768</v>
      </c>
      <c r="V183">
        <f t="shared" si="17"/>
        <v>43.436527198150351</v>
      </c>
      <c r="W183" s="1">
        <f t="shared" si="18"/>
        <v>255500.35582899355</v>
      </c>
      <c r="X183" s="3">
        <f t="shared" si="19"/>
        <v>11098048.155103171</v>
      </c>
      <c r="Z183">
        <v>11098048.155103171</v>
      </c>
      <c r="AA183">
        <v>11.779866279069768</v>
      </c>
      <c r="AC183">
        <f t="shared" si="20"/>
        <v>34.875825975693601</v>
      </c>
    </row>
    <row r="184" spans="1:29" x14ac:dyDescent="0.25">
      <c r="A184">
        <v>775</v>
      </c>
      <c r="B184" s="2">
        <v>315.45229999999998</v>
      </c>
      <c r="C184" s="2">
        <v>-53.857460000000003</v>
      </c>
      <c r="D184" s="2">
        <f t="shared" si="14"/>
        <v>53.857460000000003</v>
      </c>
      <c r="E184">
        <v>53.257116415603086</v>
      </c>
      <c r="F184">
        <f t="shared" si="15"/>
        <v>1.0112725514410508</v>
      </c>
      <c r="S184" s="2">
        <v>315.45229999999998</v>
      </c>
      <c r="T184">
        <v>53.857460000000003</v>
      </c>
      <c r="U184">
        <f t="shared" si="16"/>
        <v>11.742178779069768</v>
      </c>
      <c r="V184">
        <f t="shared" si="17"/>
        <v>43.436527198150351</v>
      </c>
      <c r="W184" s="1">
        <f t="shared" si="18"/>
        <v>251610.33881260559</v>
      </c>
      <c r="X184" s="3">
        <f t="shared" si="19"/>
        <v>10929079.325169567</v>
      </c>
      <c r="Z184">
        <v>10929079.325169567</v>
      </c>
      <c r="AA184">
        <v>11.742178779069768</v>
      </c>
      <c r="AC184">
        <f t="shared" si="20"/>
        <v>34.749970731911269</v>
      </c>
    </row>
    <row r="185" spans="1:29" x14ac:dyDescent="0.25">
      <c r="A185">
        <v>780</v>
      </c>
      <c r="B185" s="2">
        <v>315.21769999999998</v>
      </c>
      <c r="C185" s="2">
        <v>-53.684289999999997</v>
      </c>
      <c r="D185" s="2">
        <f t="shared" si="14"/>
        <v>53.684289999999997</v>
      </c>
      <c r="E185">
        <v>53.086021436187792</v>
      </c>
      <c r="F185">
        <f t="shared" si="15"/>
        <v>1.0112697947148168</v>
      </c>
      <c r="S185" s="2">
        <v>315.21769999999998</v>
      </c>
      <c r="T185">
        <v>53.684289999999997</v>
      </c>
      <c r="U185">
        <f t="shared" si="16"/>
        <v>11.704423691860464</v>
      </c>
      <c r="V185">
        <f t="shared" si="17"/>
        <v>43.436527198150351</v>
      </c>
      <c r="W185" s="1">
        <f t="shared" si="18"/>
        <v>247790.33884590562</v>
      </c>
      <c r="X185" s="3">
        <f t="shared" si="19"/>
        <v>10763151.79271907</v>
      </c>
      <c r="Z185">
        <v>10763151.79271907</v>
      </c>
      <c r="AA185">
        <v>11.704423691860464</v>
      </c>
      <c r="AC185">
        <f t="shared" si="20"/>
        <v>34.624952494025237</v>
      </c>
    </row>
    <row r="186" spans="1:29" x14ac:dyDescent="0.25">
      <c r="A186">
        <v>785</v>
      </c>
      <c r="B186" s="2">
        <v>314.98750000000001</v>
      </c>
      <c r="C186" s="2">
        <v>-53.510829999999999</v>
      </c>
      <c r="D186" s="2">
        <f t="shared" si="14"/>
        <v>53.510829999999999</v>
      </c>
      <c r="E186">
        <v>52.91416472838678</v>
      </c>
      <c r="F186">
        <f t="shared" si="15"/>
        <v>1.0112760973300052</v>
      </c>
      <c r="S186" s="2">
        <v>314.98750000000001</v>
      </c>
      <c r="T186">
        <v>53.510829999999999</v>
      </c>
      <c r="U186">
        <f t="shared" si="16"/>
        <v>11.666605377906976</v>
      </c>
      <c r="V186">
        <f t="shared" si="17"/>
        <v>43.436527198150351</v>
      </c>
      <c r="W186" s="1">
        <f t="shared" si="18"/>
        <v>244041.98423237534</v>
      </c>
      <c r="X186" s="3">
        <f t="shared" si="19"/>
        <v>10600336.28560015</v>
      </c>
      <c r="Z186">
        <v>10600336.28560015</v>
      </c>
      <c r="AA186">
        <v>11.666605377906976</v>
      </c>
      <c r="AC186">
        <f t="shared" si="20"/>
        <v>34.500865949887839</v>
      </c>
    </row>
    <row r="187" spans="1:29" x14ac:dyDescent="0.25">
      <c r="A187">
        <v>790</v>
      </c>
      <c r="B187" s="2">
        <v>314.76130000000001</v>
      </c>
      <c r="C187" s="2">
        <v>-53.3371</v>
      </c>
      <c r="D187" s="2">
        <f t="shared" si="14"/>
        <v>53.3371</v>
      </c>
      <c r="E187">
        <v>52.742710162253431</v>
      </c>
      <c r="F187">
        <f t="shared" si="15"/>
        <v>1.0112696112110666</v>
      </c>
      <c r="S187" s="2">
        <v>314.76130000000001</v>
      </c>
      <c r="T187">
        <v>53.3371</v>
      </c>
      <c r="U187">
        <f t="shared" si="16"/>
        <v>11.628728197674418</v>
      </c>
      <c r="V187">
        <f t="shared" si="17"/>
        <v>43.436527198150351</v>
      </c>
      <c r="W187" s="1">
        <f t="shared" si="18"/>
        <v>240358.76175808912</v>
      </c>
      <c r="X187" s="3">
        <f t="shared" si="19"/>
        <v>10440349.892418979</v>
      </c>
      <c r="Z187">
        <v>10440349.892418979</v>
      </c>
      <c r="AA187">
        <v>11.628728197674418</v>
      </c>
      <c r="AC187">
        <f t="shared" si="20"/>
        <v>34.377535265019389</v>
      </c>
    </row>
    <row r="188" spans="1:29" x14ac:dyDescent="0.25">
      <c r="A188">
        <v>795</v>
      </c>
      <c r="B188" s="2">
        <v>314.53930000000003</v>
      </c>
      <c r="C188" s="2">
        <v>-53.163139999999999</v>
      </c>
      <c r="D188" s="2">
        <f t="shared" si="14"/>
        <v>53.163139999999999</v>
      </c>
      <c r="E188">
        <v>52.570656989392347</v>
      </c>
      <c r="F188">
        <f t="shared" si="15"/>
        <v>1.0112702226781607</v>
      </c>
      <c r="S188" s="2">
        <v>314.53930000000003</v>
      </c>
      <c r="T188">
        <v>53.163139999999999</v>
      </c>
      <c r="U188">
        <f t="shared" si="16"/>
        <v>11.590800872093023</v>
      </c>
      <c r="V188">
        <f t="shared" si="17"/>
        <v>43.436527198150351</v>
      </c>
      <c r="W188" s="1">
        <f t="shared" si="18"/>
        <v>236743.92803001023</v>
      </c>
      <c r="X188" s="3">
        <f t="shared" si="19"/>
        <v>10283334.068872489</v>
      </c>
      <c r="Z188">
        <v>10283334.068872489</v>
      </c>
      <c r="AA188">
        <v>11.590800872093023</v>
      </c>
      <c r="AC188">
        <f t="shared" si="20"/>
        <v>34.255108554167577</v>
      </c>
    </row>
    <row r="189" spans="1:29" x14ac:dyDescent="0.25">
      <c r="A189">
        <v>800</v>
      </c>
      <c r="B189" s="2">
        <v>314.32130000000001</v>
      </c>
      <c r="C189" s="2">
        <v>-52.988959999999999</v>
      </c>
      <c r="D189" s="2">
        <f t="shared" si="14"/>
        <v>52.988959999999999</v>
      </c>
      <c r="E189">
        <v>52.398440664606539</v>
      </c>
      <c r="F189">
        <f t="shared" si="15"/>
        <v>1.0112697883353681</v>
      </c>
      <c r="S189" s="2">
        <v>314.32130000000001</v>
      </c>
      <c r="T189">
        <v>52.988959999999999</v>
      </c>
      <c r="U189">
        <f t="shared" si="16"/>
        <v>11.552825581395348</v>
      </c>
      <c r="V189">
        <f t="shared" si="17"/>
        <v>43.436527198150351</v>
      </c>
      <c r="W189" s="1">
        <f t="shared" si="18"/>
        <v>233194.22644117539</v>
      </c>
      <c r="X189" s="3">
        <f t="shared" si="19"/>
        <v>10129147.359263746</v>
      </c>
      <c r="Z189">
        <v>10129147.359263746</v>
      </c>
      <c r="AA189">
        <v>11.552825581395348</v>
      </c>
      <c r="AC189">
        <f t="shared" si="20"/>
        <v>34.133515704643465</v>
      </c>
    </row>
    <row r="190" spans="1:29" x14ac:dyDescent="0.25">
      <c r="A190">
        <v>805</v>
      </c>
      <c r="B190" s="2">
        <v>314.10730000000001</v>
      </c>
      <c r="C190" s="2">
        <v>-52.814549999999997</v>
      </c>
      <c r="D190" s="2">
        <f t="shared" si="14"/>
        <v>52.814549999999997</v>
      </c>
      <c r="E190">
        <v>52.225773916374393</v>
      </c>
      <c r="F190">
        <f t="shared" si="15"/>
        <v>1.0112736689085426</v>
      </c>
      <c r="S190" s="2">
        <v>314.10730000000001</v>
      </c>
      <c r="T190">
        <v>52.814549999999997</v>
      </c>
      <c r="U190">
        <f t="shared" si="16"/>
        <v>11.514800145348836</v>
      </c>
      <c r="V190">
        <f t="shared" si="17"/>
        <v>43.436527198150351</v>
      </c>
      <c r="W190" s="1">
        <f t="shared" si="18"/>
        <v>229709.65699158557</v>
      </c>
      <c r="X190" s="3">
        <f t="shared" si="19"/>
        <v>9977789.7635927945</v>
      </c>
      <c r="Z190">
        <v>9977789.7635927945</v>
      </c>
      <c r="AA190">
        <v>11.514800145348836</v>
      </c>
      <c r="AC190">
        <f t="shared" si="20"/>
        <v>34.012796131550985</v>
      </c>
    </row>
    <row r="191" spans="1:29" x14ac:dyDescent="0.25">
      <c r="A191">
        <v>810</v>
      </c>
      <c r="B191" s="2">
        <v>313.89710000000002</v>
      </c>
      <c r="C191" s="2">
        <v>-52.64</v>
      </c>
      <c r="D191" s="2">
        <f t="shared" si="14"/>
        <v>52.64</v>
      </c>
      <c r="E191">
        <v>52.053177851499314</v>
      </c>
      <c r="F191">
        <f t="shared" si="15"/>
        <v>1.0112735124486503</v>
      </c>
      <c r="S191" s="2">
        <v>313.89710000000002</v>
      </c>
      <c r="T191">
        <v>52.64</v>
      </c>
      <c r="U191">
        <f t="shared" si="16"/>
        <v>11.476744186046512</v>
      </c>
      <c r="V191">
        <f t="shared" si="17"/>
        <v>43.436527198150351</v>
      </c>
      <c r="W191" s="1">
        <f t="shared" si="18"/>
        <v>226286.96307427835</v>
      </c>
      <c r="X191" s="3">
        <f t="shared" si="19"/>
        <v>9829119.826162735</v>
      </c>
      <c r="Z191">
        <v>9829119.826162735</v>
      </c>
      <c r="AA191">
        <v>11.476744186046512</v>
      </c>
      <c r="AC191">
        <f t="shared" si="20"/>
        <v>33.892875612718122</v>
      </c>
    </row>
    <row r="192" spans="1:29" x14ac:dyDescent="0.25">
      <c r="A192">
        <v>815</v>
      </c>
      <c r="B192" s="2">
        <v>313.69069999999999</v>
      </c>
      <c r="C192" s="2">
        <v>-52.465299999999999</v>
      </c>
      <c r="D192" s="2">
        <f t="shared" si="14"/>
        <v>52.465299999999999</v>
      </c>
      <c r="E192">
        <v>51.880411941980334</v>
      </c>
      <c r="F192">
        <f t="shared" si="15"/>
        <v>1.0112737743615792</v>
      </c>
      <c r="S192" s="2">
        <v>313.69069999999999</v>
      </c>
      <c r="T192">
        <v>52.465299999999999</v>
      </c>
      <c r="U192">
        <f t="shared" si="16"/>
        <v>11.438655523255813</v>
      </c>
      <c r="V192">
        <f t="shared" si="17"/>
        <v>43.436527198150351</v>
      </c>
      <c r="W192" s="1">
        <f t="shared" si="18"/>
        <v>222926.14468925283</v>
      </c>
      <c r="X192" s="3">
        <f t="shared" si="19"/>
        <v>9683137.5469735302</v>
      </c>
      <c r="Z192">
        <v>9683137.5469735302</v>
      </c>
      <c r="AA192">
        <v>11.438655523255813</v>
      </c>
      <c r="AC192">
        <f t="shared" si="20"/>
        <v>33.773791905067213</v>
      </c>
    </row>
    <row r="193" spans="1:29" x14ac:dyDescent="0.25">
      <c r="A193">
        <v>820</v>
      </c>
      <c r="B193" s="2">
        <v>313.488</v>
      </c>
      <c r="C193" s="2">
        <v>-52.290480000000002</v>
      </c>
      <c r="D193" s="2">
        <f t="shared" si="14"/>
        <v>52.290480000000002</v>
      </c>
      <c r="E193">
        <v>51.707578224350584</v>
      </c>
      <c r="F193">
        <f t="shared" si="15"/>
        <v>1.0112730434428838</v>
      </c>
      <c r="S193" s="2">
        <v>313.488</v>
      </c>
      <c r="T193">
        <v>52.290480000000002</v>
      </c>
      <c r="U193">
        <f t="shared" si="16"/>
        <v>11.400540697674419</v>
      </c>
      <c r="V193">
        <f t="shared" si="17"/>
        <v>43.436527198150351</v>
      </c>
      <c r="W193" s="1">
        <f t="shared" si="18"/>
        <v>219625.57353302924</v>
      </c>
      <c r="X193" s="3">
        <f t="shared" si="19"/>
        <v>9539772.1981767938</v>
      </c>
      <c r="Z193">
        <v>9539772.1981767938</v>
      </c>
      <c r="AA193">
        <v>11.400540697674419</v>
      </c>
      <c r="AC193">
        <f t="shared" si="20"/>
        <v>33.65552515520443</v>
      </c>
    </row>
    <row r="194" spans="1:29" x14ac:dyDescent="0.25">
      <c r="A194">
        <v>825</v>
      </c>
      <c r="B194" s="2">
        <v>313.28890000000001</v>
      </c>
      <c r="C194" s="2">
        <v>-52.115569999999998</v>
      </c>
      <c r="D194" s="2">
        <f t="shared" si="14"/>
        <v>52.115569999999998</v>
      </c>
      <c r="E194">
        <v>51.5347533165207</v>
      </c>
      <c r="F194">
        <f t="shared" si="15"/>
        <v>1.0112703883515652</v>
      </c>
      <c r="S194" s="2">
        <v>313.28890000000001</v>
      </c>
      <c r="T194">
        <v>52.115569999999998</v>
      </c>
      <c r="U194">
        <f t="shared" si="16"/>
        <v>11.362406249999998</v>
      </c>
      <c r="V194">
        <f t="shared" si="17"/>
        <v>43.436527198150351</v>
      </c>
      <c r="W194" s="1">
        <f t="shared" si="18"/>
        <v>216383.621302126</v>
      </c>
      <c r="X194" s="3">
        <f t="shared" si="19"/>
        <v>9398953.051924061</v>
      </c>
      <c r="Z194">
        <v>9398953.051924061</v>
      </c>
      <c r="AA194">
        <v>11.362406249999998</v>
      </c>
      <c r="AC194">
        <f t="shared" si="20"/>
        <v>33.538053948821258</v>
      </c>
    </row>
    <row r="195" spans="1:29" x14ac:dyDescent="0.25">
      <c r="A195">
        <v>830</v>
      </c>
      <c r="B195" s="2">
        <v>313.09339999999997</v>
      </c>
      <c r="C195" s="2">
        <v>-51.940570000000001</v>
      </c>
      <c r="D195" s="2">
        <f t="shared" si="14"/>
        <v>51.940570000000001</v>
      </c>
      <c r="E195">
        <v>51.361756030967584</v>
      </c>
      <c r="F195">
        <f t="shared" si="15"/>
        <v>1.0112693570812383</v>
      </c>
      <c r="S195" s="2">
        <v>313.09339999999997</v>
      </c>
      <c r="T195">
        <v>51.940570000000001</v>
      </c>
      <c r="U195">
        <f t="shared" si="16"/>
        <v>11.324252180232559</v>
      </c>
      <c r="V195">
        <f t="shared" si="17"/>
        <v>43.436527198150351</v>
      </c>
      <c r="W195" s="1">
        <f t="shared" si="18"/>
        <v>213200.28799654209</v>
      </c>
      <c r="X195" s="3">
        <f t="shared" si="19"/>
        <v>9260680.1082152873</v>
      </c>
      <c r="Z195">
        <v>9260680.1082152873</v>
      </c>
      <c r="AA195">
        <v>11.324252180232559</v>
      </c>
      <c r="AC195">
        <f t="shared" si="20"/>
        <v>33.421415260640629</v>
      </c>
    </row>
    <row r="196" spans="1:29" x14ac:dyDescent="0.25">
      <c r="A196">
        <v>835</v>
      </c>
      <c r="B196" s="2">
        <v>312.90140000000002</v>
      </c>
      <c r="C196" s="2">
        <v>-51.765520000000002</v>
      </c>
      <c r="D196" s="2">
        <f t="shared" si="14"/>
        <v>51.765520000000002</v>
      </c>
      <c r="E196">
        <v>51.188681495922118</v>
      </c>
      <c r="F196">
        <f t="shared" si="15"/>
        <v>1.0112688681798503</v>
      </c>
      <c r="S196" s="2">
        <v>312.90140000000002</v>
      </c>
      <c r="T196">
        <v>51.765520000000002</v>
      </c>
      <c r="U196">
        <f t="shared" si="16"/>
        <v>11.286087209302327</v>
      </c>
      <c r="V196">
        <f t="shared" si="17"/>
        <v>43.436527198150351</v>
      </c>
      <c r="W196" s="1">
        <f t="shared" si="18"/>
        <v>210073.94531279875</v>
      </c>
      <c r="X196" s="3">
        <f t="shared" si="19"/>
        <v>9124882.6392021328</v>
      </c>
      <c r="Z196">
        <v>9124882.6392021328</v>
      </c>
      <c r="AA196">
        <v>11.286087209302327</v>
      </c>
      <c r="AC196">
        <f t="shared" si="20"/>
        <v>33.305586425142678</v>
      </c>
    </row>
    <row r="197" spans="1:29" x14ac:dyDescent="0.25">
      <c r="A197">
        <v>840</v>
      </c>
      <c r="B197" s="2">
        <v>312.71289999999999</v>
      </c>
      <c r="C197" s="2">
        <v>-51.590429999999998</v>
      </c>
      <c r="D197" s="2">
        <f t="shared" si="14"/>
        <v>51.590429999999998</v>
      </c>
      <c r="E197">
        <v>51.015251853629536</v>
      </c>
      <c r="F197">
        <f t="shared" si="15"/>
        <v>1.0112746311244476</v>
      </c>
      <c r="S197" s="2">
        <v>312.71289999999999</v>
      </c>
      <c r="T197">
        <v>51.590429999999998</v>
      </c>
      <c r="U197">
        <f t="shared" si="16"/>
        <v>11.247913517441859</v>
      </c>
      <c r="V197">
        <f t="shared" si="17"/>
        <v>43.436527198150351</v>
      </c>
      <c r="W197" s="1">
        <f t="shared" si="18"/>
        <v>207004.59325089306</v>
      </c>
      <c r="X197" s="3">
        <f t="shared" si="19"/>
        <v>8991560.6448844671</v>
      </c>
      <c r="Z197">
        <v>8991560.6448844671</v>
      </c>
      <c r="AA197">
        <v>11.247913517441859</v>
      </c>
      <c r="AC197">
        <f t="shared" si="20"/>
        <v>33.190604448650845</v>
      </c>
    </row>
    <row r="198" spans="1:29" x14ac:dyDescent="0.25">
      <c r="A198">
        <v>845</v>
      </c>
      <c r="B198" s="2">
        <v>312.52760000000001</v>
      </c>
      <c r="C198" s="2">
        <v>-51.415320000000001</v>
      </c>
      <c r="D198" s="2">
        <f t="shared" si="14"/>
        <v>51.415320000000001</v>
      </c>
      <c r="E198">
        <v>50.842475158817365</v>
      </c>
      <c r="F198">
        <f t="shared" si="15"/>
        <v>1.0112670525853282</v>
      </c>
      <c r="S198" s="2">
        <v>312.52760000000001</v>
      </c>
      <c r="T198">
        <v>51.415320000000001</v>
      </c>
      <c r="U198">
        <f t="shared" si="16"/>
        <v>11.209735465116278</v>
      </c>
      <c r="V198">
        <f t="shared" si="17"/>
        <v>43.436527198150351</v>
      </c>
      <c r="W198" s="1">
        <f t="shared" si="18"/>
        <v>203987.34690038394</v>
      </c>
      <c r="X198" s="3">
        <f t="shared" si="19"/>
        <v>8860501.9417170584</v>
      </c>
      <c r="Z198">
        <v>8860501.9417170584</v>
      </c>
      <c r="AA198">
        <v>11.209735465116278</v>
      </c>
      <c r="AC198">
        <f t="shared" si="20"/>
        <v>33.076321295825494</v>
      </c>
    </row>
    <row r="199" spans="1:29" x14ac:dyDescent="0.25">
      <c r="A199">
        <v>850</v>
      </c>
      <c r="B199" s="2">
        <v>312.34570000000002</v>
      </c>
      <c r="C199" s="2">
        <v>-51.240209999999998</v>
      </c>
      <c r="D199" s="2">
        <f t="shared" ref="D199:D229" si="21">-C199</f>
        <v>51.240209999999998</v>
      </c>
      <c r="E199">
        <v>50.669235939464869</v>
      </c>
      <c r="F199">
        <f t="shared" ref="F199:F229" si="22">D199/E199</f>
        <v>1.0112686534530988</v>
      </c>
      <c r="S199" s="2">
        <v>312.34570000000002</v>
      </c>
      <c r="T199">
        <v>51.240209999999998</v>
      </c>
      <c r="U199">
        <f t="shared" ref="U199:U229" si="23">T199*$T$3/$S$3</f>
        <v>11.171557412790696</v>
      </c>
      <c r="V199">
        <f t="shared" ref="V199:V229" si="24">$U$3*$V$3/$S$3</f>
        <v>43.436527198150351</v>
      </c>
      <c r="W199" s="1">
        <f t="shared" ref="W199:W229" si="25">9.81*$X$3*(S199-300)*$T$3^3*$W$3^2/($U$3^2)</f>
        <v>201025.46286823283</v>
      </c>
      <c r="X199" s="3">
        <f t="shared" ref="X199:X229" si="26">PRODUCT(V199:W199)</f>
        <v>8731847.9853967596</v>
      </c>
      <c r="Z199">
        <v>8731847.9853967596</v>
      </c>
      <c r="AA199">
        <v>11.171557412790696</v>
      </c>
      <c r="AC199">
        <f t="shared" ref="AC199:AC229" si="27">2+(0.589*Z199^(1/4))/((1+(0.469/$Z$3)^(9/16))^(4/9))</f>
        <v>32.962895231584866</v>
      </c>
    </row>
    <row r="200" spans="1:29" x14ac:dyDescent="0.25">
      <c r="A200">
        <v>855</v>
      </c>
      <c r="B200" s="2">
        <v>312.16699999999997</v>
      </c>
      <c r="C200" s="2">
        <v>-51.065109999999997</v>
      </c>
      <c r="D200" s="2">
        <f t="shared" si="21"/>
        <v>51.065109999999997</v>
      </c>
      <c r="E200">
        <v>50.496168969392528</v>
      </c>
      <c r="F200">
        <f t="shared" si="22"/>
        <v>1.0112670137600404</v>
      </c>
      <c r="S200" s="2">
        <v>312.16699999999997</v>
      </c>
      <c r="T200">
        <v>51.065109999999997</v>
      </c>
      <c r="U200">
        <f t="shared" si="23"/>
        <v>11.133381540697673</v>
      </c>
      <c r="V200">
        <f t="shared" si="24"/>
        <v>43.436527198150351</v>
      </c>
      <c r="W200" s="1">
        <f t="shared" si="25"/>
        <v>198115.68454747635</v>
      </c>
      <c r="X200" s="3">
        <f t="shared" si="26"/>
        <v>8605457.3202266321</v>
      </c>
      <c r="Z200">
        <v>8605457.3202266321</v>
      </c>
      <c r="AA200">
        <v>11.133381540697673</v>
      </c>
      <c r="AC200">
        <f t="shared" si="27"/>
        <v>32.850237402590096</v>
      </c>
    </row>
    <row r="201" spans="1:29" x14ac:dyDescent="0.25">
      <c r="A201">
        <v>860</v>
      </c>
      <c r="B201" s="2">
        <v>311.99149999999997</v>
      </c>
      <c r="C201" s="2">
        <v>-50.890059999999998</v>
      </c>
      <c r="D201" s="2">
        <f t="shared" si="21"/>
        <v>50.890059999999998</v>
      </c>
      <c r="E201">
        <v>50.322978090569762</v>
      </c>
      <c r="F201">
        <f t="shared" si="22"/>
        <v>1.0112688463788773</v>
      </c>
      <c r="S201" s="2">
        <v>311.99149999999997</v>
      </c>
      <c r="T201">
        <v>50.890059999999998</v>
      </c>
      <c r="U201">
        <f t="shared" si="23"/>
        <v>11.095216569767441</v>
      </c>
      <c r="V201">
        <f t="shared" si="24"/>
        <v>43.436527198150351</v>
      </c>
      <c r="W201" s="1">
        <f t="shared" si="25"/>
        <v>195258.01193811643</v>
      </c>
      <c r="X201" s="3">
        <f t="shared" si="26"/>
        <v>8481329.9462067597</v>
      </c>
      <c r="Z201">
        <v>8481329.9462067597</v>
      </c>
      <c r="AA201">
        <v>11.095216569767441</v>
      </c>
      <c r="AC201">
        <f t="shared" si="27"/>
        <v>32.738382557881629</v>
      </c>
    </row>
    <row r="202" spans="1:29" x14ac:dyDescent="0.25">
      <c r="A202">
        <v>865</v>
      </c>
      <c r="B202" s="2">
        <v>311.81909999999999</v>
      </c>
      <c r="C202" s="2">
        <v>-50.715060000000001</v>
      </c>
      <c r="D202" s="2">
        <f t="shared" si="21"/>
        <v>50.715060000000001</v>
      </c>
      <c r="E202">
        <v>50.14983375179083</v>
      </c>
      <c r="F202">
        <f t="shared" si="22"/>
        <v>1.0112707501884588</v>
      </c>
      <c r="S202" s="2">
        <v>311.81909999999999</v>
      </c>
      <c r="T202">
        <v>50.715060000000001</v>
      </c>
      <c r="U202">
        <f t="shared" si="23"/>
        <v>11.057062499999999</v>
      </c>
      <c r="V202">
        <f t="shared" si="24"/>
        <v>43.436527198150351</v>
      </c>
      <c r="W202" s="1">
        <f t="shared" si="25"/>
        <v>192450.8167366714</v>
      </c>
      <c r="X202" s="3">
        <f t="shared" si="26"/>
        <v>8359395.1354886759</v>
      </c>
      <c r="Z202">
        <v>8359395.1354886759</v>
      </c>
      <c r="AA202">
        <v>11.057062499999999</v>
      </c>
      <c r="AC202">
        <f t="shared" si="27"/>
        <v>32.627301597376608</v>
      </c>
    </row>
    <row r="203" spans="1:29" x14ac:dyDescent="0.25">
      <c r="A203">
        <v>870</v>
      </c>
      <c r="B203" s="2">
        <v>311.6497</v>
      </c>
      <c r="C203" s="2">
        <v>-50.540129999999998</v>
      </c>
      <c r="D203" s="2">
        <f t="shared" si="21"/>
        <v>50.540129999999998</v>
      </c>
      <c r="E203">
        <v>49.976971283776173</v>
      </c>
      <c r="F203">
        <f t="shared" si="22"/>
        <v>1.0112683642437259</v>
      </c>
      <c r="S203" s="2">
        <v>311.6497</v>
      </c>
      <c r="T203">
        <v>50.540129999999998</v>
      </c>
      <c r="U203">
        <f t="shared" si="23"/>
        <v>11.018923691860463</v>
      </c>
      <c r="V203">
        <f t="shared" si="24"/>
        <v>43.436527198150351</v>
      </c>
      <c r="W203" s="1">
        <f t="shared" si="25"/>
        <v>189692.4706396597</v>
      </c>
      <c r="X203" s="3">
        <f t="shared" si="26"/>
        <v>8239582.1602239152</v>
      </c>
      <c r="Z203">
        <v>8239582.1602239152</v>
      </c>
      <c r="AA203">
        <v>11.018923691860463</v>
      </c>
      <c r="AC203">
        <f t="shared" si="27"/>
        <v>32.516963540458477</v>
      </c>
    </row>
    <row r="204" spans="1:29" x14ac:dyDescent="0.25">
      <c r="A204">
        <v>875</v>
      </c>
      <c r="B204" s="2">
        <v>311.48329999999999</v>
      </c>
      <c r="C204" s="2">
        <v>-50.365299999999998</v>
      </c>
      <c r="D204" s="2">
        <f t="shared" si="21"/>
        <v>50.365299999999998</v>
      </c>
      <c r="E204">
        <v>49.804107451028685</v>
      </c>
      <c r="F204">
        <f t="shared" si="22"/>
        <v>1.011267997313738</v>
      </c>
      <c r="S204" s="2">
        <v>311.48329999999999</v>
      </c>
      <c r="T204">
        <v>50.365299999999998</v>
      </c>
      <c r="U204">
        <f t="shared" si="23"/>
        <v>10.980806686046511</v>
      </c>
      <c r="V204">
        <f t="shared" si="24"/>
        <v>43.436527198150351</v>
      </c>
      <c r="W204" s="1">
        <f t="shared" si="25"/>
        <v>186982.97364708123</v>
      </c>
      <c r="X204" s="3">
        <f t="shared" si="26"/>
        <v>8121891.0204124749</v>
      </c>
      <c r="Z204">
        <v>8121891.0204124749</v>
      </c>
      <c r="AA204">
        <v>10.980806686046511</v>
      </c>
      <c r="AC204">
        <f t="shared" si="27"/>
        <v>32.407401677545167</v>
      </c>
    </row>
    <row r="205" spans="1:29" x14ac:dyDescent="0.25">
      <c r="A205">
        <v>880</v>
      </c>
      <c r="B205" s="2">
        <v>311.31990000000002</v>
      </c>
      <c r="C205" s="2">
        <v>-50.190579999999997</v>
      </c>
      <c r="D205" s="2">
        <f t="shared" si="21"/>
        <v>50.190579999999997</v>
      </c>
      <c r="E205">
        <v>49.631004703870502</v>
      </c>
      <c r="F205">
        <f t="shared" si="22"/>
        <v>1.0112747122382122</v>
      </c>
      <c r="S205" s="2">
        <v>311.31990000000002</v>
      </c>
      <c r="T205">
        <v>50.190579999999997</v>
      </c>
      <c r="U205">
        <f t="shared" si="23"/>
        <v>10.942713662790696</v>
      </c>
      <c r="V205">
        <f t="shared" si="24"/>
        <v>43.436527198150351</v>
      </c>
      <c r="W205" s="1">
        <f t="shared" si="25"/>
        <v>184322.32575893696</v>
      </c>
      <c r="X205" s="3">
        <f t="shared" si="26"/>
        <v>8006321.7160543939</v>
      </c>
      <c r="Z205">
        <v>8006321.7160543939</v>
      </c>
      <c r="AA205">
        <v>10.942713662790696</v>
      </c>
      <c r="AC205">
        <f t="shared" si="27"/>
        <v>32.298650186045705</v>
      </c>
    </row>
    <row r="206" spans="1:29" x14ac:dyDescent="0.25">
      <c r="A206">
        <v>885</v>
      </c>
      <c r="B206" s="2">
        <v>311.1592</v>
      </c>
      <c r="C206" s="2">
        <v>-50.015970000000003</v>
      </c>
      <c r="D206" s="2">
        <f t="shared" si="21"/>
        <v>50.015970000000003</v>
      </c>
      <c r="E206">
        <v>49.458773126683397</v>
      </c>
      <c r="F206">
        <f t="shared" si="22"/>
        <v>1.0112658854656464</v>
      </c>
      <c r="S206" s="2">
        <v>311.1592</v>
      </c>
      <c r="T206">
        <v>50.015970000000003</v>
      </c>
      <c r="U206">
        <f t="shared" si="23"/>
        <v>10.904644622093024</v>
      </c>
      <c r="V206">
        <f t="shared" si="24"/>
        <v>43.436527198150351</v>
      </c>
      <c r="W206" s="1">
        <f t="shared" si="25"/>
        <v>181705.64206478203</v>
      </c>
      <c r="X206" s="3">
        <f t="shared" si="26"/>
        <v>7892662.0636042776</v>
      </c>
      <c r="Z206">
        <v>7892662.0636042776</v>
      </c>
      <c r="AA206">
        <v>10.904644622093024</v>
      </c>
      <c r="AC206">
        <f t="shared" si="27"/>
        <v>32.19054122806029</v>
      </c>
    </row>
    <row r="207" spans="1:29" x14ac:dyDescent="0.25">
      <c r="A207">
        <v>890</v>
      </c>
      <c r="B207" s="2">
        <v>311.00150000000002</v>
      </c>
      <c r="C207" s="2">
        <v>-49.84151</v>
      </c>
      <c r="D207" s="2">
        <f t="shared" si="21"/>
        <v>49.84151</v>
      </c>
      <c r="E207">
        <v>49.285847906594753</v>
      </c>
      <c r="F207">
        <f t="shared" si="22"/>
        <v>1.0112742727782289</v>
      </c>
      <c r="S207" s="2">
        <v>311.00150000000002</v>
      </c>
      <c r="T207">
        <v>49.84151</v>
      </c>
      <c r="U207">
        <f t="shared" si="23"/>
        <v>10.86660828488372</v>
      </c>
      <c r="V207">
        <f t="shared" si="24"/>
        <v>43.436527198150351</v>
      </c>
      <c r="W207" s="1">
        <f t="shared" si="25"/>
        <v>179137.80747506124</v>
      </c>
      <c r="X207" s="3">
        <f t="shared" si="26"/>
        <v>7781124.2466075188</v>
      </c>
      <c r="Z207">
        <v>7781124.2466075188</v>
      </c>
      <c r="AA207">
        <v>10.86660828488372</v>
      </c>
      <c r="AC207">
        <f t="shared" si="27"/>
        <v>32.083309319138266</v>
      </c>
    </row>
    <row r="208" spans="1:29" x14ac:dyDescent="0.25">
      <c r="A208">
        <v>895</v>
      </c>
      <c r="B208" s="2">
        <v>310.84640000000002</v>
      </c>
      <c r="C208" s="2">
        <v>-49.667209999999997</v>
      </c>
      <c r="D208" s="2">
        <f t="shared" si="21"/>
        <v>49.667209999999997</v>
      </c>
      <c r="E208">
        <v>49.113762172046222</v>
      </c>
      <c r="F208">
        <f t="shared" si="22"/>
        <v>1.0112686913703544</v>
      </c>
      <c r="S208" s="2">
        <v>310.84640000000002</v>
      </c>
      <c r="T208">
        <v>49.667209999999997</v>
      </c>
      <c r="U208">
        <f t="shared" si="23"/>
        <v>10.828606831395348</v>
      </c>
      <c r="V208">
        <f t="shared" si="24"/>
        <v>43.436527198150351</v>
      </c>
      <c r="W208" s="1">
        <f t="shared" si="25"/>
        <v>176612.30877584909</v>
      </c>
      <c r="X208" s="3">
        <f t="shared" si="26"/>
        <v>7671425.3536702972</v>
      </c>
      <c r="Z208">
        <v>7671425.3536702972</v>
      </c>
      <c r="AA208">
        <v>10.828606831395348</v>
      </c>
      <c r="AC208">
        <f t="shared" si="27"/>
        <v>31.976714904245664</v>
      </c>
    </row>
    <row r="209" spans="1:29" x14ac:dyDescent="0.25">
      <c r="A209">
        <v>900</v>
      </c>
      <c r="B209" s="2">
        <v>310.69409999999999</v>
      </c>
      <c r="C209" s="2">
        <v>-49.493079999999999</v>
      </c>
      <c r="D209" s="2">
        <f t="shared" si="21"/>
        <v>49.493079999999999</v>
      </c>
      <c r="E209">
        <v>48.941398851381614</v>
      </c>
      <c r="F209">
        <f t="shared" si="22"/>
        <v>1.0112722799422562</v>
      </c>
      <c r="S209" s="2">
        <v>310.69409999999999</v>
      </c>
      <c r="T209">
        <v>49.493079999999999</v>
      </c>
      <c r="U209">
        <f t="shared" si="23"/>
        <v>10.790642441860465</v>
      </c>
      <c r="V209">
        <f t="shared" si="24"/>
        <v>43.436527198150351</v>
      </c>
      <c r="W209" s="1">
        <f t="shared" si="25"/>
        <v>174132.40257410784</v>
      </c>
      <c r="X209" s="3">
        <f t="shared" si="26"/>
        <v>7563706.8404895011</v>
      </c>
      <c r="Z209">
        <v>7563706.8404895011</v>
      </c>
      <c r="AA209">
        <v>10.790642441860465</v>
      </c>
      <c r="AC209">
        <f t="shared" si="27"/>
        <v>31.870926526702149</v>
      </c>
    </row>
    <row r="210" spans="1:29" x14ac:dyDescent="0.25">
      <c r="A210">
        <v>905</v>
      </c>
      <c r="B210" s="2">
        <v>310.5444</v>
      </c>
      <c r="C210" s="2">
        <v>-49.319139999999997</v>
      </c>
      <c r="D210" s="2">
        <f t="shared" si="21"/>
        <v>49.319139999999997</v>
      </c>
      <c r="E210">
        <v>48.769439284479844</v>
      </c>
      <c r="F210">
        <f t="shared" si="22"/>
        <v>1.0112714175841486</v>
      </c>
      <c r="S210" s="2">
        <v>310.5444</v>
      </c>
      <c r="T210">
        <v>49.319139999999997</v>
      </c>
      <c r="U210">
        <f t="shared" si="23"/>
        <v>10.752719476744184</v>
      </c>
      <c r="V210">
        <f t="shared" si="24"/>
        <v>43.436527198150351</v>
      </c>
      <c r="W210" s="1">
        <f t="shared" si="25"/>
        <v>171694.83226287609</v>
      </c>
      <c r="X210" s="3">
        <f t="shared" si="26"/>
        <v>7457827.2513682796</v>
      </c>
      <c r="Z210">
        <v>7457827.2513682796</v>
      </c>
      <c r="AA210">
        <v>10.752719476744184</v>
      </c>
      <c r="AC210">
        <f t="shared" si="27"/>
        <v>31.765837159119034</v>
      </c>
    </row>
    <row r="211" spans="1:29" x14ac:dyDescent="0.25">
      <c r="A211">
        <v>910</v>
      </c>
      <c r="B211" s="2">
        <v>310.39729999999997</v>
      </c>
      <c r="C211" s="2">
        <v>-49.145400000000002</v>
      </c>
      <c r="D211" s="2">
        <f t="shared" si="21"/>
        <v>49.145400000000002</v>
      </c>
      <c r="E211">
        <v>48.597689751233432</v>
      </c>
      <c r="F211">
        <f t="shared" si="22"/>
        <v>1.0112702939495735</v>
      </c>
      <c r="S211" s="2">
        <v>310.39729999999997</v>
      </c>
      <c r="T211">
        <v>49.145400000000002</v>
      </c>
      <c r="U211">
        <f t="shared" si="23"/>
        <v>10.714840116279069</v>
      </c>
      <c r="V211">
        <f t="shared" si="24"/>
        <v>43.436527198150351</v>
      </c>
      <c r="W211" s="1">
        <f t="shared" si="25"/>
        <v>169299.59784215296</v>
      </c>
      <c r="X211" s="3">
        <f t="shared" si="26"/>
        <v>7353786.5863065934</v>
      </c>
      <c r="Z211">
        <v>7353786.5863065934</v>
      </c>
      <c r="AA211">
        <v>10.714840116279069</v>
      </c>
      <c r="AC211">
        <f t="shared" si="27"/>
        <v>31.66147728448869</v>
      </c>
    </row>
    <row r="212" spans="1:29" x14ac:dyDescent="0.25">
      <c r="A212">
        <v>915</v>
      </c>
      <c r="B212" s="2">
        <v>310.2527</v>
      </c>
      <c r="C212" s="2">
        <v>-48.971870000000003</v>
      </c>
      <c r="D212" s="2">
        <f t="shared" si="21"/>
        <v>48.971870000000003</v>
      </c>
      <c r="E212">
        <v>48.426348327994624</v>
      </c>
      <c r="F212">
        <f t="shared" si="22"/>
        <v>1.0112649764196657</v>
      </c>
      <c r="S212" s="2">
        <v>310.2527</v>
      </c>
      <c r="T212">
        <v>48.971870000000003</v>
      </c>
      <c r="U212">
        <f t="shared" si="23"/>
        <v>10.677006540697674</v>
      </c>
      <c r="V212">
        <f t="shared" si="24"/>
        <v>43.436527198150351</v>
      </c>
      <c r="W212" s="1">
        <f t="shared" si="25"/>
        <v>166945.07100845868</v>
      </c>
      <c r="X212" s="3">
        <f t="shared" si="26"/>
        <v>7251514.1174560571</v>
      </c>
      <c r="Z212">
        <v>7251514.1174560571</v>
      </c>
      <c r="AA212">
        <v>10.677006540697674</v>
      </c>
      <c r="AC212">
        <f t="shared" si="27"/>
        <v>31.557806102953034</v>
      </c>
    </row>
    <row r="213" spans="1:29" x14ac:dyDescent="0.25">
      <c r="A213">
        <v>920</v>
      </c>
      <c r="B213" s="2">
        <v>310.11070000000001</v>
      </c>
      <c r="C213" s="2">
        <v>-48.798580000000001</v>
      </c>
      <c r="D213" s="2">
        <f t="shared" si="21"/>
        <v>48.798580000000001</v>
      </c>
      <c r="E213">
        <v>48.254767528282393</v>
      </c>
      <c r="F213">
        <f t="shared" si="22"/>
        <v>1.0112696112648119</v>
      </c>
      <c r="S213" s="2">
        <v>310.11070000000001</v>
      </c>
      <c r="T213">
        <v>48.798580000000001</v>
      </c>
      <c r="U213">
        <f t="shared" si="23"/>
        <v>10.639225290697674</v>
      </c>
      <c r="V213">
        <f t="shared" si="24"/>
        <v>43.436527198150351</v>
      </c>
      <c r="W213" s="1">
        <f t="shared" si="25"/>
        <v>164632.88006527291</v>
      </c>
      <c r="X213" s="3">
        <f t="shared" si="26"/>
        <v>7151080.5726650516</v>
      </c>
      <c r="Z213">
        <v>7151080.5726650516</v>
      </c>
      <c r="AA213">
        <v>10.639225290697674</v>
      </c>
      <c r="AC213">
        <f t="shared" si="27"/>
        <v>31.454926238408444</v>
      </c>
    </row>
    <row r="214" spans="1:29" x14ac:dyDescent="0.25">
      <c r="A214">
        <v>925</v>
      </c>
      <c r="B214" s="2">
        <v>309.97109999999998</v>
      </c>
      <c r="C214" s="2">
        <v>-48.625529999999998</v>
      </c>
      <c r="D214" s="2">
        <f t="shared" si="21"/>
        <v>48.625529999999998</v>
      </c>
      <c r="E214">
        <v>48.083645619205321</v>
      </c>
      <c r="F214">
        <f t="shared" si="22"/>
        <v>1.0112696193022901</v>
      </c>
      <c r="S214" s="2">
        <v>309.97109999999998</v>
      </c>
      <c r="T214">
        <v>48.625529999999998</v>
      </c>
      <c r="U214">
        <f t="shared" si="23"/>
        <v>10.60149636627907</v>
      </c>
      <c r="V214">
        <f t="shared" si="24"/>
        <v>43.436527198150351</v>
      </c>
      <c r="W214" s="1">
        <f t="shared" si="25"/>
        <v>162359.76840563343</v>
      </c>
      <c r="X214" s="3">
        <f t="shared" si="26"/>
        <v>7052344.4962366885</v>
      </c>
      <c r="Z214">
        <v>7052344.4962366885</v>
      </c>
      <c r="AA214">
        <v>10.60149636627907</v>
      </c>
      <c r="AC214">
        <f t="shared" si="27"/>
        <v>31.352723349957405</v>
      </c>
    </row>
    <row r="215" spans="1:29" x14ac:dyDescent="0.25">
      <c r="A215">
        <v>930</v>
      </c>
      <c r="B215" s="2">
        <v>309.83390000000003</v>
      </c>
      <c r="C215" s="2">
        <v>-48.452739999999999</v>
      </c>
      <c r="D215" s="2">
        <f t="shared" si="21"/>
        <v>48.452739999999999</v>
      </c>
      <c r="E215">
        <v>47.912803746216987</v>
      </c>
      <c r="F215">
        <f t="shared" si="22"/>
        <v>1.0112691433513874</v>
      </c>
      <c r="S215" s="2">
        <v>309.83390000000003</v>
      </c>
      <c r="T215">
        <v>48.452739999999999</v>
      </c>
      <c r="U215">
        <f t="shared" si="23"/>
        <v>10.563824127906976</v>
      </c>
      <c r="V215">
        <f t="shared" si="24"/>
        <v>43.436527198150351</v>
      </c>
      <c r="W215" s="1">
        <f t="shared" si="25"/>
        <v>160125.73602954199</v>
      </c>
      <c r="X215" s="3">
        <f t="shared" si="26"/>
        <v>6955305.8881710442</v>
      </c>
      <c r="Z215">
        <v>6955305.8881710442</v>
      </c>
      <c r="AA215">
        <v>10.563824127906976</v>
      </c>
      <c r="AC215">
        <f t="shared" si="27"/>
        <v>31.251226474128671</v>
      </c>
    </row>
    <row r="216" spans="1:29" x14ac:dyDescent="0.25">
      <c r="A216">
        <v>935</v>
      </c>
      <c r="B216" s="2">
        <v>309.69909999999999</v>
      </c>
      <c r="C216" s="2">
        <v>-48.280209999999997</v>
      </c>
      <c r="D216" s="2">
        <f t="shared" si="21"/>
        <v>48.280209999999997</v>
      </c>
      <c r="E216">
        <v>47.741979500453013</v>
      </c>
      <c r="F216">
        <f t="shared" si="22"/>
        <v>1.0112737365559357</v>
      </c>
      <c r="S216" s="2">
        <v>309.69909999999999</v>
      </c>
      <c r="T216">
        <v>48.280209999999997</v>
      </c>
      <c r="U216">
        <f t="shared" si="23"/>
        <v>10.526208575581395</v>
      </c>
      <c r="V216">
        <f t="shared" si="24"/>
        <v>43.436527198150351</v>
      </c>
      <c r="W216" s="1">
        <f t="shared" si="25"/>
        <v>157930.78293699594</v>
      </c>
      <c r="X216" s="3">
        <f t="shared" si="26"/>
        <v>6859964.7484680032</v>
      </c>
      <c r="Z216">
        <v>6859964.7484680032</v>
      </c>
      <c r="AA216">
        <v>10.526208575581395</v>
      </c>
      <c r="AC216">
        <f t="shared" si="27"/>
        <v>31.150465387331295</v>
      </c>
    </row>
    <row r="217" spans="1:29" x14ac:dyDescent="0.25">
      <c r="A217">
        <v>940</v>
      </c>
      <c r="B217" s="2">
        <v>309.56650000000002</v>
      </c>
      <c r="C217" s="2">
        <v>-48.107979999999998</v>
      </c>
      <c r="D217" s="2">
        <f t="shared" si="21"/>
        <v>48.107979999999998</v>
      </c>
      <c r="E217">
        <v>47.57196399660797</v>
      </c>
      <c r="F217">
        <f t="shared" si="22"/>
        <v>1.0112674768573828</v>
      </c>
      <c r="S217" s="2">
        <v>309.56650000000002</v>
      </c>
      <c r="T217">
        <v>48.107979999999998</v>
      </c>
      <c r="U217">
        <f t="shared" si="23"/>
        <v>10.488658430232558</v>
      </c>
      <c r="V217">
        <f t="shared" si="24"/>
        <v>43.436527198150351</v>
      </c>
      <c r="W217" s="1">
        <f t="shared" si="25"/>
        <v>155771.65252103566</v>
      </c>
      <c r="X217" s="3">
        <f t="shared" si="26"/>
        <v>6766179.621430791</v>
      </c>
      <c r="Z217">
        <v>6766179.621430791</v>
      </c>
      <c r="AA217">
        <v>10.488658430232558</v>
      </c>
      <c r="AC217">
        <f t="shared" si="27"/>
        <v>31.050318775883518</v>
      </c>
    </row>
    <row r="218" spans="1:29" x14ac:dyDescent="0.25">
      <c r="A218">
        <v>945</v>
      </c>
      <c r="B218" s="2">
        <v>309.43619999999999</v>
      </c>
      <c r="C218" s="2">
        <v>-47.936030000000002</v>
      </c>
      <c r="D218" s="2">
        <f t="shared" si="21"/>
        <v>47.936030000000002</v>
      </c>
      <c r="E218">
        <v>47.40210804570043</v>
      </c>
      <c r="F218">
        <f t="shared" si="22"/>
        <v>1.0112636753155539</v>
      </c>
      <c r="S218" s="2">
        <v>309.43619999999999</v>
      </c>
      <c r="T218">
        <v>47.936030000000002</v>
      </c>
      <c r="U218">
        <f t="shared" si="23"/>
        <v>10.45116933139535</v>
      </c>
      <c r="V218">
        <f t="shared" si="24"/>
        <v>43.436527198150351</v>
      </c>
      <c r="W218" s="1">
        <f t="shared" si="25"/>
        <v>153649.97308513994</v>
      </c>
      <c r="X218" s="3">
        <f t="shared" si="26"/>
        <v>6674021.23490775</v>
      </c>
      <c r="Z218">
        <v>6674021.23490775</v>
      </c>
      <c r="AA218">
        <v>10.45116933139535</v>
      </c>
      <c r="AC218">
        <f t="shared" si="27"/>
        <v>30.95088989819963</v>
      </c>
    </row>
    <row r="219" spans="1:29" x14ac:dyDescent="0.25">
      <c r="A219">
        <v>950</v>
      </c>
      <c r="B219" s="2">
        <v>309.3082</v>
      </c>
      <c r="C219" s="2">
        <v>-47.764400000000002</v>
      </c>
      <c r="D219" s="2">
        <f t="shared" si="21"/>
        <v>47.764400000000002</v>
      </c>
      <c r="E219">
        <v>47.232126299449796</v>
      </c>
      <c r="F219">
        <f t="shared" si="22"/>
        <v>1.01126931481288</v>
      </c>
      <c r="S219" s="2">
        <v>309.3082</v>
      </c>
      <c r="T219">
        <v>47.764400000000002</v>
      </c>
      <c r="U219">
        <f t="shared" si="23"/>
        <v>10.41375</v>
      </c>
      <c r="V219">
        <f t="shared" si="24"/>
        <v>43.436527198150351</v>
      </c>
      <c r="W219" s="1">
        <f t="shared" si="25"/>
        <v>151565.74462931071</v>
      </c>
      <c r="X219" s="3">
        <f t="shared" si="26"/>
        <v>6583489.5888989652</v>
      </c>
      <c r="Z219">
        <v>6583489.5888989652</v>
      </c>
      <c r="AA219">
        <v>10.41375</v>
      </c>
      <c r="AC219">
        <f t="shared" si="27"/>
        <v>30.852208366675914</v>
      </c>
    </row>
    <row r="220" spans="1:29" x14ac:dyDescent="0.25">
      <c r="A220">
        <v>955</v>
      </c>
      <c r="B220" s="2">
        <v>309.1823</v>
      </c>
      <c r="C220" s="2">
        <v>-47.59308</v>
      </c>
      <c r="D220" s="2">
        <f t="shared" si="21"/>
        <v>47.59308</v>
      </c>
      <c r="E220">
        <v>47.06281963274909</v>
      </c>
      <c r="F220">
        <f t="shared" si="22"/>
        <v>1.0112670760355786</v>
      </c>
      <c r="S220" s="2">
        <v>309.1823</v>
      </c>
      <c r="T220">
        <v>47.59308</v>
      </c>
      <c r="U220">
        <f t="shared" si="23"/>
        <v>10.376398255813953</v>
      </c>
      <c r="V220">
        <f t="shared" si="24"/>
        <v>43.436527198150351</v>
      </c>
      <c r="W220" s="1">
        <f t="shared" si="25"/>
        <v>149515.71054658468</v>
      </c>
      <c r="X220" s="3">
        <f t="shared" si="26"/>
        <v>6494443.2277075006</v>
      </c>
      <c r="Z220">
        <v>6494443.2277075006</v>
      </c>
      <c r="AA220">
        <v>10.376398255813953</v>
      </c>
      <c r="AC220">
        <f t="shared" si="27"/>
        <v>30.754147939200575</v>
      </c>
    </row>
    <row r="221" spans="1:29" x14ac:dyDescent="0.25">
      <c r="A221">
        <v>960</v>
      </c>
      <c r="B221" s="2">
        <v>309.05860000000001</v>
      </c>
      <c r="C221" s="2">
        <v>-47.422089999999997</v>
      </c>
      <c r="D221" s="2">
        <f t="shared" si="21"/>
        <v>47.422089999999997</v>
      </c>
      <c r="E221">
        <v>46.893542962161689</v>
      </c>
      <c r="F221">
        <f t="shared" si="22"/>
        <v>1.0112712114387432</v>
      </c>
      <c r="S221" s="2">
        <v>309.05860000000001</v>
      </c>
      <c r="T221">
        <v>47.422089999999997</v>
      </c>
      <c r="U221">
        <f t="shared" si="23"/>
        <v>10.339118459302325</v>
      </c>
      <c r="V221">
        <f t="shared" si="24"/>
        <v>43.436527198150351</v>
      </c>
      <c r="W221" s="1">
        <f t="shared" si="25"/>
        <v>147501.49914044351</v>
      </c>
      <c r="X221" s="3">
        <f t="shared" si="26"/>
        <v>6406952.8791818256</v>
      </c>
      <c r="Z221">
        <v>6406952.8791818256</v>
      </c>
      <c r="AA221">
        <v>10.339118459302325</v>
      </c>
      <c r="AC221">
        <f t="shared" si="27"/>
        <v>30.656813952800313</v>
      </c>
    </row>
    <row r="222" spans="1:29" x14ac:dyDescent="0.25">
      <c r="A222">
        <v>965</v>
      </c>
      <c r="B222" s="2">
        <v>308.93689999999998</v>
      </c>
      <c r="C222" s="2">
        <v>-47.251440000000002</v>
      </c>
      <c r="D222" s="2">
        <f t="shared" si="21"/>
        <v>47.251440000000002</v>
      </c>
      <c r="E222">
        <v>46.725072445005082</v>
      </c>
      <c r="F222">
        <f t="shared" si="22"/>
        <v>1.0112652057546716</v>
      </c>
      <c r="S222" s="2">
        <v>308.93689999999998</v>
      </c>
      <c r="T222">
        <v>47.251440000000002</v>
      </c>
      <c r="U222">
        <f t="shared" si="23"/>
        <v>10.301912790697676</v>
      </c>
      <c r="V222">
        <f t="shared" si="24"/>
        <v>43.436527198150351</v>
      </c>
      <c r="W222" s="1">
        <f t="shared" si="25"/>
        <v>145519.85380392385</v>
      </c>
      <c r="X222" s="3">
        <f t="shared" si="26"/>
        <v>6320877.0876250006</v>
      </c>
      <c r="Z222">
        <v>6320877.0876250006</v>
      </c>
      <c r="AA222">
        <v>10.301912790697676</v>
      </c>
      <c r="AC222">
        <f t="shared" si="27"/>
        <v>30.560075948502078</v>
      </c>
    </row>
    <row r="223" spans="1:29" x14ac:dyDescent="0.25">
      <c r="A223">
        <v>970</v>
      </c>
      <c r="B223" s="2">
        <v>308.81729999999999</v>
      </c>
      <c r="C223" s="2">
        <v>-47.081150000000001</v>
      </c>
      <c r="D223" s="2">
        <f t="shared" si="21"/>
        <v>47.081150000000001</v>
      </c>
      <c r="E223">
        <v>46.556747296838374</v>
      </c>
      <c r="F223">
        <f t="shared" si="22"/>
        <v>1.011263731545035</v>
      </c>
      <c r="S223" s="2">
        <v>308.81729999999999</v>
      </c>
      <c r="T223">
        <v>47.081150000000001</v>
      </c>
      <c r="U223">
        <f t="shared" si="23"/>
        <v>10.264785610465117</v>
      </c>
      <c r="V223">
        <f t="shared" si="24"/>
        <v>43.436527198150351</v>
      </c>
      <c r="W223" s="1">
        <f t="shared" si="25"/>
        <v>143572.40284050835</v>
      </c>
      <c r="X223" s="3">
        <f t="shared" si="26"/>
        <v>6236286.5808855398</v>
      </c>
      <c r="Z223">
        <v>6236286.5808855398</v>
      </c>
      <c r="AA223">
        <v>10.264785610465117</v>
      </c>
      <c r="AC223">
        <f t="shared" si="27"/>
        <v>30.464039785781502</v>
      </c>
    </row>
    <row r="224" spans="1:29" x14ac:dyDescent="0.25">
      <c r="A224">
        <v>975</v>
      </c>
      <c r="B224" s="2">
        <v>308.69979999999998</v>
      </c>
      <c r="C224" s="2">
        <v>-46.91122</v>
      </c>
      <c r="D224" s="2">
        <f t="shared" si="21"/>
        <v>46.91122</v>
      </c>
      <c r="E224">
        <v>46.388288871062393</v>
      </c>
      <c r="F224">
        <f t="shared" si="22"/>
        <v>1.0112729126610189</v>
      </c>
      <c r="S224" s="2">
        <v>308.69979999999998</v>
      </c>
      <c r="T224">
        <v>46.91122</v>
      </c>
      <c r="U224">
        <f t="shared" si="23"/>
        <v>10.227736918604652</v>
      </c>
      <c r="V224">
        <f t="shared" si="24"/>
        <v>43.436527198150351</v>
      </c>
      <c r="W224" s="1">
        <f t="shared" si="25"/>
        <v>141659.14625019606</v>
      </c>
      <c r="X224" s="3">
        <f t="shared" si="26"/>
        <v>6153181.3589633992</v>
      </c>
      <c r="Z224">
        <v>6153181.3589633992</v>
      </c>
      <c r="AA224">
        <v>10.227736918604652</v>
      </c>
      <c r="AC224">
        <f t="shared" si="27"/>
        <v>30.36873370227848</v>
      </c>
    </row>
    <row r="225" spans="1:29" x14ac:dyDescent="0.25">
      <c r="A225">
        <v>980</v>
      </c>
      <c r="B225" s="2">
        <v>308.58420000000001</v>
      </c>
      <c r="C225" s="2">
        <v>-46.741660000000003</v>
      </c>
      <c r="D225" s="2">
        <f t="shared" si="21"/>
        <v>46.741660000000003</v>
      </c>
      <c r="E225">
        <v>46.220603775584323</v>
      </c>
      <c r="F225">
        <f t="shared" si="22"/>
        <v>1.0112732457357236</v>
      </c>
      <c r="S225" s="2">
        <v>308.58420000000001</v>
      </c>
      <c r="T225">
        <v>46.741660000000003</v>
      </c>
      <c r="U225">
        <f t="shared" si="23"/>
        <v>10.190768895348837</v>
      </c>
      <c r="V225">
        <f t="shared" si="24"/>
        <v>43.436527198150351</v>
      </c>
      <c r="W225" s="1">
        <f t="shared" si="25"/>
        <v>139776.82742602553</v>
      </c>
      <c r="X225" s="3">
        <f t="shared" si="26"/>
        <v>6071419.966161726</v>
      </c>
      <c r="Z225">
        <v>6071419.966161726</v>
      </c>
      <c r="AA225">
        <v>10.190768895348837</v>
      </c>
      <c r="AC225">
        <f t="shared" si="27"/>
        <v>30.274021915580775</v>
      </c>
    </row>
    <row r="226" spans="1:29" x14ac:dyDescent="0.25">
      <c r="A226">
        <v>985</v>
      </c>
      <c r="B226" s="2">
        <v>308.47050000000002</v>
      </c>
      <c r="C226" s="2">
        <v>-46.572490000000002</v>
      </c>
      <c r="D226" s="2">
        <f t="shared" si="21"/>
        <v>46.572490000000002</v>
      </c>
      <c r="E226">
        <v>46.053502479064093</v>
      </c>
      <c r="F226">
        <f t="shared" si="22"/>
        <v>1.0112692301996322</v>
      </c>
      <c r="S226" s="2">
        <v>308.47050000000002</v>
      </c>
      <c r="T226">
        <v>46.572490000000002</v>
      </c>
      <c r="U226">
        <f t="shared" si="23"/>
        <v>10.153885901162791</v>
      </c>
      <c r="V226">
        <f t="shared" si="24"/>
        <v>43.436527198150351</v>
      </c>
      <c r="W226" s="1">
        <f t="shared" si="25"/>
        <v>137925.44636799584</v>
      </c>
      <c r="X226" s="3">
        <f t="shared" si="26"/>
        <v>5991002.4024804793</v>
      </c>
      <c r="Z226">
        <v>5991002.4024804793</v>
      </c>
      <c r="AA226">
        <v>10.153885901162791</v>
      </c>
      <c r="AC226">
        <f t="shared" si="27"/>
        <v>30.179929035337622</v>
      </c>
    </row>
    <row r="227" spans="1:29" x14ac:dyDescent="0.25">
      <c r="A227">
        <v>990</v>
      </c>
      <c r="B227" s="2">
        <v>308.3587</v>
      </c>
      <c r="C227" s="2">
        <v>-46.403709999999997</v>
      </c>
      <c r="D227" s="2">
        <f t="shared" si="21"/>
        <v>46.403709999999997</v>
      </c>
      <c r="E227">
        <v>45.886826567831555</v>
      </c>
      <c r="F227">
        <f t="shared" si="22"/>
        <v>1.0112643098429213</v>
      </c>
      <c r="S227" s="2">
        <v>308.3587</v>
      </c>
      <c r="T227">
        <v>46.403709999999997</v>
      </c>
      <c r="U227">
        <f t="shared" si="23"/>
        <v>10.117087936046511</v>
      </c>
      <c r="V227">
        <f t="shared" si="24"/>
        <v>43.436527198150351</v>
      </c>
      <c r="W227" s="1">
        <f t="shared" si="25"/>
        <v>136105.00307610704</v>
      </c>
      <c r="X227" s="3">
        <f t="shared" si="26"/>
        <v>5911928.6679196609</v>
      </c>
      <c r="Z227">
        <v>5911928.6679196609</v>
      </c>
      <c r="AA227">
        <v>10.117087936046511</v>
      </c>
      <c r="AC227">
        <f t="shared" si="27"/>
        <v>30.08648027783504</v>
      </c>
    </row>
    <row r="228" spans="1:29" x14ac:dyDescent="0.25">
      <c r="A228">
        <v>995</v>
      </c>
      <c r="B228" s="2">
        <v>308.24880000000002</v>
      </c>
      <c r="C228" s="2">
        <v>-46.235329999999998</v>
      </c>
      <c r="D228" s="2">
        <f t="shared" si="21"/>
        <v>46.235329999999998</v>
      </c>
      <c r="E228">
        <v>45.720322626608748</v>
      </c>
      <c r="F228">
        <f t="shared" si="22"/>
        <v>1.0112642987582838</v>
      </c>
      <c r="S228" s="2">
        <v>308.24880000000002</v>
      </c>
      <c r="T228">
        <v>46.235329999999998</v>
      </c>
      <c r="U228">
        <f t="shared" si="23"/>
        <v>10.080377180232558</v>
      </c>
      <c r="V228">
        <f t="shared" si="24"/>
        <v>43.436527198150351</v>
      </c>
      <c r="W228" s="1">
        <f t="shared" si="25"/>
        <v>134315.49755035999</v>
      </c>
      <c r="X228" s="3">
        <f t="shared" si="26"/>
        <v>5834198.7624793081</v>
      </c>
      <c r="Z228">
        <v>5834198.7624793081</v>
      </c>
      <c r="AA228">
        <v>10.080377180232558</v>
      </c>
      <c r="AC228">
        <f t="shared" si="27"/>
        <v>29.993701468290556</v>
      </c>
    </row>
    <row r="229" spans="1:29" x14ac:dyDescent="0.25">
      <c r="A229">
        <v>1000</v>
      </c>
      <c r="B229" s="2">
        <v>308.14080000000001</v>
      </c>
      <c r="C229" s="2">
        <v>-46.067360000000001</v>
      </c>
      <c r="D229" s="2">
        <f t="shared" si="21"/>
        <v>46.067360000000001</v>
      </c>
      <c r="E229">
        <v>45.553810086829984</v>
      </c>
      <c r="F229">
        <f t="shared" si="22"/>
        <v>1.0112734788196891</v>
      </c>
      <c r="S229" s="2">
        <v>308.14080000000001</v>
      </c>
      <c r="T229">
        <v>46.067360000000001</v>
      </c>
      <c r="U229">
        <f t="shared" si="23"/>
        <v>10.043755813953489</v>
      </c>
      <c r="V229">
        <f t="shared" si="24"/>
        <v>43.436527198150351</v>
      </c>
      <c r="W229" s="1">
        <f t="shared" si="25"/>
        <v>132556.92979075384</v>
      </c>
      <c r="X229" s="3">
        <f t="shared" si="26"/>
        <v>5757812.6861593854</v>
      </c>
      <c r="Z229">
        <v>5757812.6861593854</v>
      </c>
      <c r="AA229">
        <v>10.043755813953489</v>
      </c>
      <c r="AC229">
        <f t="shared" si="27"/>
        <v>29.901619042064151</v>
      </c>
    </row>
    <row r="234" spans="1:29" x14ac:dyDescent="0.25">
      <c r="A234" s="4" t="s">
        <v>89</v>
      </c>
    </row>
    <row r="237" spans="1:29" x14ac:dyDescent="0.25">
      <c r="C237" t="s">
        <v>21</v>
      </c>
      <c r="D237">
        <f>4*PI()*(1.5/100)^2</f>
        <v>2.8274333882308137E-3</v>
      </c>
      <c r="E237" t="s">
        <v>22</v>
      </c>
    </row>
    <row r="238" spans="1:29" x14ac:dyDescent="0.25">
      <c r="C238" t="s">
        <v>24</v>
      </c>
      <c r="D238">
        <v>300</v>
      </c>
      <c r="E238" t="s">
        <v>25</v>
      </c>
    </row>
    <row r="239" spans="1:29" x14ac:dyDescent="0.25">
      <c r="A239" t="s">
        <v>18</v>
      </c>
      <c r="B239" t="s">
        <v>19</v>
      </c>
      <c r="C239" t="s">
        <v>20</v>
      </c>
      <c r="D239" t="s">
        <v>23</v>
      </c>
    </row>
    <row r="240" spans="1:29" x14ac:dyDescent="0.25">
      <c r="A240">
        <v>0.5</v>
      </c>
      <c r="B240" s="1">
        <v>42.232030000000002</v>
      </c>
      <c r="C240" s="2">
        <v>499.56060000000002</v>
      </c>
      <c r="D240" s="1">
        <f>-B240/($D$237*($D$238-C240))</f>
        <v>74.847064904987562</v>
      </c>
    </row>
    <row r="241" spans="1:4" x14ac:dyDescent="0.25">
      <c r="A241">
        <v>1</v>
      </c>
      <c r="B241" s="1">
        <v>41.800280000000001</v>
      </c>
      <c r="C241" s="2">
        <v>499.21780000000001</v>
      </c>
      <c r="D241" s="1">
        <f t="shared" ref="D241:D304" si="28">-B241/($D$237*($D$238-C241))</f>
        <v>74.209357069111647</v>
      </c>
    </row>
    <row r="242" spans="1:4" x14ac:dyDescent="0.25">
      <c r="A242">
        <v>1.5</v>
      </c>
      <c r="B242" s="1">
        <v>41.380310000000001</v>
      </c>
      <c r="C242" s="2">
        <v>498.88029999999998</v>
      </c>
      <c r="D242" s="1">
        <f t="shared" si="28"/>
        <v>73.588439133991542</v>
      </c>
    </row>
    <row r="243" spans="1:4" x14ac:dyDescent="0.25">
      <c r="A243">
        <v>2</v>
      </c>
      <c r="B243" s="1">
        <v>40.971589999999999</v>
      </c>
      <c r="C243" s="2">
        <v>498.54590000000002</v>
      </c>
      <c r="D243" s="1">
        <f t="shared" si="28"/>
        <v>72.984311042707873</v>
      </c>
    </row>
    <row r="244" spans="1:4" x14ac:dyDescent="0.25">
      <c r="A244">
        <v>2.5</v>
      </c>
      <c r="B244" s="1">
        <v>40.57396</v>
      </c>
      <c r="C244" s="2">
        <v>498.21429999999998</v>
      </c>
      <c r="D244" s="1">
        <f t="shared" si="28"/>
        <v>72.396910199525792</v>
      </c>
    </row>
    <row r="245" spans="1:4" x14ac:dyDescent="0.25">
      <c r="A245">
        <v>3</v>
      </c>
      <c r="B245" s="1">
        <v>40.18723</v>
      </c>
      <c r="C245" s="2">
        <v>497.88560000000001</v>
      </c>
      <c r="D245" s="1">
        <f t="shared" si="28"/>
        <v>71.825969748524841</v>
      </c>
    </row>
    <row r="246" spans="1:4" x14ac:dyDescent="0.25">
      <c r="A246">
        <v>3.5</v>
      </c>
      <c r="B246" s="1">
        <v>39.811239999999998</v>
      </c>
      <c r="C246" s="2">
        <v>497.55970000000002</v>
      </c>
      <c r="D246" s="1">
        <f t="shared" si="28"/>
        <v>71.27134663167962</v>
      </c>
    </row>
    <row r="247" spans="1:4" x14ac:dyDescent="0.25">
      <c r="A247">
        <v>4</v>
      </c>
      <c r="B247" s="1">
        <v>39.445770000000003</v>
      </c>
      <c r="C247" s="2">
        <v>497.2364</v>
      </c>
      <c r="D247" s="1">
        <f t="shared" si="28"/>
        <v>70.732822582061061</v>
      </c>
    </row>
    <row r="248" spans="1:4" x14ac:dyDescent="0.25">
      <c r="A248">
        <v>4.5</v>
      </c>
      <c r="B248" s="1">
        <v>39.09064</v>
      </c>
      <c r="C248" s="2">
        <v>496.91570000000002</v>
      </c>
      <c r="D248" s="1">
        <f t="shared" si="28"/>
        <v>70.210174930758782</v>
      </c>
    </row>
    <row r="249" spans="1:4" x14ac:dyDescent="0.25">
      <c r="A249">
        <v>5</v>
      </c>
      <c r="B249" s="1">
        <v>38.745649999999998</v>
      </c>
      <c r="C249" s="2">
        <v>496.59750000000003</v>
      </c>
      <c r="D249" s="1">
        <f t="shared" si="28"/>
        <v>69.703177765157449</v>
      </c>
    </row>
    <row r="250" spans="1:4" x14ac:dyDescent="0.25">
      <c r="A250">
        <v>5.5</v>
      </c>
      <c r="B250" s="1">
        <v>38.410600000000002</v>
      </c>
      <c r="C250" s="2">
        <v>496.28179999999998</v>
      </c>
      <c r="D250" s="1">
        <f t="shared" si="28"/>
        <v>69.211566195196639</v>
      </c>
    </row>
    <row r="251" spans="1:4" x14ac:dyDescent="0.25">
      <c r="A251">
        <v>6</v>
      </c>
      <c r="B251" s="1">
        <v>38.085279999999997</v>
      </c>
      <c r="C251" s="2">
        <v>495.96850000000001</v>
      </c>
      <c r="D251" s="1">
        <f t="shared" si="28"/>
        <v>68.735089466350175</v>
      </c>
    </row>
    <row r="252" spans="1:4" x14ac:dyDescent="0.25">
      <c r="A252">
        <v>6.5</v>
      </c>
      <c r="B252" s="1">
        <v>37.769500000000001</v>
      </c>
      <c r="C252" s="2">
        <v>495.65750000000003</v>
      </c>
      <c r="D252" s="1">
        <f t="shared" si="28"/>
        <v>68.273529260846573</v>
      </c>
    </row>
    <row r="253" spans="1:4" x14ac:dyDescent="0.25">
      <c r="A253">
        <v>7</v>
      </c>
      <c r="B253" s="1">
        <v>37.463050000000003</v>
      </c>
      <c r="C253" s="2">
        <v>495.34870000000001</v>
      </c>
      <c r="D253" s="1">
        <f t="shared" si="28"/>
        <v>67.82662764128203</v>
      </c>
    </row>
    <row r="254" spans="1:4" x14ac:dyDescent="0.25">
      <c r="A254">
        <v>7.5</v>
      </c>
      <c r="B254" s="1">
        <v>37.16572</v>
      </c>
      <c r="C254" s="2">
        <v>495.0421</v>
      </c>
      <c r="D254" s="1">
        <f t="shared" si="28"/>
        <v>67.394088553409375</v>
      </c>
    </row>
    <row r="255" spans="1:4" x14ac:dyDescent="0.25">
      <c r="A255">
        <v>8</v>
      </c>
      <c r="B255" s="1">
        <v>36.877299999999998</v>
      </c>
      <c r="C255" s="2">
        <v>494.73759999999999</v>
      </c>
      <c r="D255" s="1">
        <f t="shared" si="28"/>
        <v>66.975647491036966</v>
      </c>
    </row>
    <row r="256" spans="1:4" x14ac:dyDescent="0.25">
      <c r="A256">
        <v>8.5</v>
      </c>
      <c r="B256" s="1">
        <v>36.597569999999997</v>
      </c>
      <c r="C256" s="2">
        <v>494.43520000000001</v>
      </c>
      <c r="D256" s="1">
        <f t="shared" si="28"/>
        <v>66.570984067947194</v>
      </c>
    </row>
    <row r="257" spans="1:4" x14ac:dyDescent="0.25">
      <c r="A257">
        <v>9</v>
      </c>
      <c r="B257" s="1">
        <v>36.32629</v>
      </c>
      <c r="C257" s="2">
        <v>494.13479999999998</v>
      </c>
      <c r="D257" s="1">
        <f t="shared" si="28"/>
        <v>66.179772653843131</v>
      </c>
    </row>
    <row r="258" spans="1:4" x14ac:dyDescent="0.25">
      <c r="A258">
        <v>9.5</v>
      </c>
      <c r="B258" s="1">
        <v>36.063220000000001</v>
      </c>
      <c r="C258" s="2">
        <v>493.83620000000002</v>
      </c>
      <c r="D258" s="1">
        <f t="shared" si="28"/>
        <v>65.801717885863326</v>
      </c>
    </row>
    <row r="259" spans="1:4" x14ac:dyDescent="0.25">
      <c r="A259">
        <v>10</v>
      </c>
      <c r="B259" s="1">
        <v>35.808160000000001</v>
      </c>
      <c r="C259" s="2">
        <v>493.53960000000001</v>
      </c>
      <c r="D259" s="1">
        <f t="shared" si="28"/>
        <v>65.436458103268251</v>
      </c>
    </row>
    <row r="260" spans="1:4" x14ac:dyDescent="0.25">
      <c r="A260">
        <v>12</v>
      </c>
      <c r="B260" s="1">
        <v>34.863549999999996</v>
      </c>
      <c r="C260" s="2">
        <v>492.37020000000001</v>
      </c>
      <c r="D260" s="1">
        <f t="shared" si="28"/>
        <v>64.097549831077416</v>
      </c>
    </row>
    <row r="261" spans="1:4" x14ac:dyDescent="0.25">
      <c r="A261">
        <v>14</v>
      </c>
      <c r="B261" s="1">
        <v>34.030679999999997</v>
      </c>
      <c r="C261" s="2">
        <v>491.22640000000001</v>
      </c>
      <c r="D261" s="1">
        <f t="shared" si="28"/>
        <v>62.940530047437662</v>
      </c>
    </row>
    <row r="262" spans="1:4" x14ac:dyDescent="0.25">
      <c r="A262">
        <v>16</v>
      </c>
      <c r="B262" s="1">
        <v>33.296999999999997</v>
      </c>
      <c r="C262" s="2">
        <v>490.10520000000002</v>
      </c>
      <c r="D262" s="1">
        <f t="shared" si="28"/>
        <v>61.946778709084789</v>
      </c>
    </row>
    <row r="263" spans="1:4" x14ac:dyDescent="0.25">
      <c r="A263">
        <v>18</v>
      </c>
      <c r="B263" s="1">
        <v>32.650350000000003</v>
      </c>
      <c r="C263" s="2">
        <v>489.00369999999998</v>
      </c>
      <c r="D263" s="1">
        <f t="shared" si="28"/>
        <v>61.097740957575212</v>
      </c>
    </row>
    <row r="264" spans="1:4" x14ac:dyDescent="0.25">
      <c r="A264">
        <v>20</v>
      </c>
      <c r="B264" s="1">
        <v>32.079720000000002</v>
      </c>
      <c r="C264" s="2">
        <v>487.9194</v>
      </c>
      <c r="D264" s="1">
        <f t="shared" si="28"/>
        <v>60.376310399315848</v>
      </c>
    </row>
    <row r="265" spans="1:4" x14ac:dyDescent="0.25">
      <c r="A265">
        <v>22</v>
      </c>
      <c r="B265" s="1">
        <v>31.575340000000001</v>
      </c>
      <c r="C265" s="2">
        <v>486.8503</v>
      </c>
      <c r="D265" s="1">
        <f t="shared" si="28"/>
        <v>59.767054645792754</v>
      </c>
    </row>
    <row r="266" spans="1:4" x14ac:dyDescent="0.25">
      <c r="A266">
        <v>24</v>
      </c>
      <c r="B266" s="1">
        <v>31.128589999999999</v>
      </c>
      <c r="C266" s="2">
        <v>485.7944</v>
      </c>
      <c r="D266" s="1">
        <f t="shared" si="28"/>
        <v>59.256288671551182</v>
      </c>
    </row>
    <row r="267" spans="1:4" x14ac:dyDescent="0.25">
      <c r="A267">
        <v>26</v>
      </c>
      <c r="B267" s="1">
        <v>30.73188</v>
      </c>
      <c r="C267" s="2">
        <v>484.75009999999997</v>
      </c>
      <c r="D267" s="1">
        <f t="shared" si="28"/>
        <v>58.831790288093757</v>
      </c>
    </row>
    <row r="268" spans="1:4" x14ac:dyDescent="0.25">
      <c r="A268">
        <v>28</v>
      </c>
      <c r="B268" s="1">
        <v>30.37846</v>
      </c>
      <c r="C268" s="2">
        <v>483.71600000000001</v>
      </c>
      <c r="D268" s="1">
        <f t="shared" si="28"/>
        <v>58.482562125108792</v>
      </c>
    </row>
    <row r="269" spans="1:4" x14ac:dyDescent="0.25">
      <c r="A269">
        <v>30</v>
      </c>
      <c r="B269" s="1">
        <v>30.06249</v>
      </c>
      <c r="C269" s="2">
        <v>482.69099999999997</v>
      </c>
      <c r="D269" s="1">
        <f t="shared" si="28"/>
        <v>58.198985477611849</v>
      </c>
    </row>
    <row r="270" spans="1:4" x14ac:dyDescent="0.25">
      <c r="A270">
        <v>35</v>
      </c>
      <c r="B270" s="1">
        <v>29.404129999999999</v>
      </c>
      <c r="C270" s="2">
        <v>480.16120000000001</v>
      </c>
      <c r="D270" s="1">
        <f t="shared" si="28"/>
        <v>57.723769809317588</v>
      </c>
    </row>
    <row r="271" spans="1:4" x14ac:dyDescent="0.25">
      <c r="A271">
        <v>40</v>
      </c>
      <c r="B271" s="1">
        <v>28.885079999999999</v>
      </c>
      <c r="C271" s="2">
        <v>477.66879999999998</v>
      </c>
      <c r="D271" s="1">
        <f t="shared" si="28"/>
        <v>57.500288471893832</v>
      </c>
    </row>
    <row r="272" spans="1:4" x14ac:dyDescent="0.25">
      <c r="A272">
        <v>45</v>
      </c>
      <c r="B272" s="1">
        <v>28.46003</v>
      </c>
      <c r="C272" s="2">
        <v>475.20490000000001</v>
      </c>
      <c r="D272" s="1">
        <f t="shared" si="28"/>
        <v>57.450885030975911</v>
      </c>
    </row>
    <row r="273" spans="1:4" x14ac:dyDescent="0.25">
      <c r="A273">
        <v>50</v>
      </c>
      <c r="B273" s="1">
        <v>28.097999999999999</v>
      </c>
      <c r="C273" s="2">
        <v>472.76400000000001</v>
      </c>
      <c r="D273" s="1">
        <f t="shared" si="28"/>
        <v>57.521443394792577</v>
      </c>
    </row>
    <row r="274" spans="1:4" x14ac:dyDescent="0.25">
      <c r="A274">
        <v>55</v>
      </c>
      <c r="B274" s="1">
        <v>27.778490000000001</v>
      </c>
      <c r="C274" s="2">
        <v>470.34190000000001</v>
      </c>
      <c r="D274" s="1">
        <f t="shared" si="28"/>
        <v>57.675951132904977</v>
      </c>
    </row>
    <row r="275" spans="1:4" x14ac:dyDescent="0.25">
      <c r="A275">
        <v>60</v>
      </c>
      <c r="B275" s="1">
        <v>27.487929999999999</v>
      </c>
      <c r="C275" s="2">
        <v>467.93650000000002</v>
      </c>
      <c r="D275" s="1">
        <f t="shared" si="28"/>
        <v>57.890134199057414</v>
      </c>
    </row>
    <row r="276" spans="1:4" x14ac:dyDescent="0.25">
      <c r="A276">
        <v>65</v>
      </c>
      <c r="B276" s="1">
        <v>27.21669</v>
      </c>
      <c r="C276" s="2">
        <v>465.54599999999999</v>
      </c>
      <c r="D276" s="1">
        <f t="shared" si="28"/>
        <v>58.146587629886795</v>
      </c>
    </row>
    <row r="277" spans="1:4" x14ac:dyDescent="0.25">
      <c r="A277">
        <v>70</v>
      </c>
      <c r="B277" s="1">
        <v>26.95675</v>
      </c>
      <c r="C277" s="2">
        <v>463.1696</v>
      </c>
      <c r="D277" s="1">
        <f t="shared" si="28"/>
        <v>58.430001833027312</v>
      </c>
    </row>
    <row r="278" spans="1:4" x14ac:dyDescent="0.25">
      <c r="A278">
        <v>75</v>
      </c>
      <c r="B278" s="1">
        <v>26.700240000000001</v>
      </c>
      <c r="C278" s="2">
        <v>460.80680000000001</v>
      </c>
      <c r="D278" s="1">
        <f t="shared" si="28"/>
        <v>58.724370939260275</v>
      </c>
    </row>
    <row r="279" spans="1:4" x14ac:dyDescent="0.25">
      <c r="A279">
        <v>80</v>
      </c>
      <c r="B279" s="1">
        <v>26.439830000000001</v>
      </c>
      <c r="C279" s="2">
        <v>458.45819999999998</v>
      </c>
      <c r="D279" s="1">
        <f t="shared" si="28"/>
        <v>59.01352517936224</v>
      </c>
    </row>
    <row r="280" spans="1:4" x14ac:dyDescent="0.25">
      <c r="A280">
        <v>85</v>
      </c>
      <c r="B280" s="1">
        <v>26.169460000000001</v>
      </c>
      <c r="C280" s="2">
        <v>456.12479999999999</v>
      </c>
      <c r="D280" s="1">
        <f t="shared" si="28"/>
        <v>59.28304246980808</v>
      </c>
    </row>
    <row r="281" spans="1:4" x14ac:dyDescent="0.25">
      <c r="A281">
        <v>90</v>
      </c>
      <c r="B281" s="1">
        <v>25.885529999999999</v>
      </c>
      <c r="C281" s="2">
        <v>453.80770000000001</v>
      </c>
      <c r="D281" s="1">
        <f t="shared" si="28"/>
        <v>59.523245282598545</v>
      </c>
    </row>
    <row r="282" spans="1:4" x14ac:dyDescent="0.25">
      <c r="A282">
        <v>95</v>
      </c>
      <c r="B282" s="1">
        <v>25.58745</v>
      </c>
      <c r="C282" s="2">
        <v>451.50869999999998</v>
      </c>
      <c r="D282" s="1">
        <f t="shared" si="28"/>
        <v>59.730624176355967</v>
      </c>
    </row>
    <row r="283" spans="1:4" x14ac:dyDescent="0.25">
      <c r="A283">
        <v>100</v>
      </c>
      <c r="B283" s="1">
        <v>25.276910000000001</v>
      </c>
      <c r="C283" s="2">
        <v>449.22919999999999</v>
      </c>
      <c r="D283" s="1">
        <f t="shared" si="28"/>
        <v>59.907030000219812</v>
      </c>
    </row>
    <row r="284" spans="1:4" x14ac:dyDescent="0.25">
      <c r="A284">
        <v>105</v>
      </c>
      <c r="B284" s="1">
        <v>24.957170000000001</v>
      </c>
      <c r="C284" s="2">
        <v>446.97050000000002</v>
      </c>
      <c r="D284" s="1">
        <f t="shared" si="28"/>
        <v>60.058265223818658</v>
      </c>
    </row>
    <row r="285" spans="1:4" x14ac:dyDescent="0.25">
      <c r="A285">
        <v>110</v>
      </c>
      <c r="B285" s="1">
        <v>24.631900000000002</v>
      </c>
      <c r="C285" s="2">
        <v>444.7337</v>
      </c>
      <c r="D285" s="1">
        <f t="shared" si="28"/>
        <v>60.191596977303178</v>
      </c>
    </row>
    <row r="286" spans="1:4" x14ac:dyDescent="0.25">
      <c r="A286">
        <v>115</v>
      </c>
      <c r="B286" s="1">
        <v>24.304500000000001</v>
      </c>
      <c r="C286" s="2">
        <v>442.51940000000002</v>
      </c>
      <c r="D286" s="1">
        <f t="shared" si="28"/>
        <v>60.314304413246667</v>
      </c>
    </row>
    <row r="287" spans="1:4" x14ac:dyDescent="0.25">
      <c r="A287">
        <v>120</v>
      </c>
      <c r="B287" s="1">
        <v>23.977550000000001</v>
      </c>
      <c r="C287" s="2">
        <v>440.32799999999997</v>
      </c>
      <c r="D287" s="1">
        <f t="shared" si="28"/>
        <v>60.432155865513117</v>
      </c>
    </row>
    <row r="288" spans="1:4" x14ac:dyDescent="0.25">
      <c r="A288">
        <v>125</v>
      </c>
      <c r="B288" s="1">
        <v>23.65258</v>
      </c>
      <c r="C288" s="2">
        <v>438.15960000000001</v>
      </c>
      <c r="D288" s="1">
        <f t="shared" si="28"/>
        <v>60.548734521146429</v>
      </c>
    </row>
    <row r="289" spans="1:4" x14ac:dyDescent="0.25">
      <c r="A289">
        <v>130</v>
      </c>
      <c r="B289" s="1">
        <v>23.33034</v>
      </c>
      <c r="C289" s="2">
        <v>436.0145</v>
      </c>
      <c r="D289" s="1">
        <f t="shared" si="28"/>
        <v>60.665736782386674</v>
      </c>
    </row>
    <row r="290" spans="1:4" x14ac:dyDescent="0.25">
      <c r="A290">
        <v>135</v>
      </c>
      <c r="B290" s="1">
        <v>23.010940000000002</v>
      </c>
      <c r="C290" s="2">
        <v>433.89269999999999</v>
      </c>
      <c r="D290" s="1">
        <f t="shared" si="28"/>
        <v>60.783412491926889</v>
      </c>
    </row>
    <row r="291" spans="1:4" x14ac:dyDescent="0.25">
      <c r="A291">
        <v>140</v>
      </c>
      <c r="B291" s="1">
        <v>22.694189999999999</v>
      </c>
      <c r="C291" s="2">
        <v>431.79419999999999</v>
      </c>
      <c r="D291" s="1">
        <f t="shared" si="28"/>
        <v>60.901221887637618</v>
      </c>
    </row>
    <row r="292" spans="1:4" x14ac:dyDescent="0.25">
      <c r="A292">
        <v>145</v>
      </c>
      <c r="B292" s="1">
        <v>22.379829999999998</v>
      </c>
      <c r="C292" s="2">
        <v>429.7192</v>
      </c>
      <c r="D292" s="1">
        <f t="shared" si="28"/>
        <v>61.018305009869039</v>
      </c>
    </row>
    <row r="293" spans="1:4" x14ac:dyDescent="0.25">
      <c r="A293">
        <v>150</v>
      </c>
      <c r="B293" s="1">
        <v>22.067589999999999</v>
      </c>
      <c r="C293" s="2">
        <v>427.66750000000002</v>
      </c>
      <c r="D293" s="1">
        <f t="shared" si="28"/>
        <v>61.133909580664671</v>
      </c>
    </row>
    <row r="294" spans="1:4" x14ac:dyDescent="0.25">
      <c r="A294">
        <v>155</v>
      </c>
      <c r="B294" s="1">
        <v>21.757349999999999</v>
      </c>
      <c r="C294" s="2">
        <v>425.6395</v>
      </c>
      <c r="D294" s="1">
        <f t="shared" si="28"/>
        <v>61.247366050051482</v>
      </c>
    </row>
    <row r="295" spans="1:4" x14ac:dyDescent="0.25">
      <c r="A295">
        <v>160</v>
      </c>
      <c r="B295" s="1">
        <v>21.44903</v>
      </c>
      <c r="C295" s="2">
        <v>423.63510000000002</v>
      </c>
      <c r="D295" s="1">
        <f t="shared" si="28"/>
        <v>61.358324241189607</v>
      </c>
    </row>
    <row r="296" spans="1:4" x14ac:dyDescent="0.25">
      <c r="A296">
        <v>165</v>
      </c>
      <c r="B296" s="1">
        <v>21.142589999999998</v>
      </c>
      <c r="C296" s="2">
        <v>421.65449999999998</v>
      </c>
      <c r="D296" s="1">
        <f t="shared" si="28"/>
        <v>61.466378752309488</v>
      </c>
    </row>
    <row r="297" spans="1:4" x14ac:dyDescent="0.25">
      <c r="A297">
        <v>170</v>
      </c>
      <c r="B297" s="1">
        <v>20.838080000000001</v>
      </c>
      <c r="C297" s="2">
        <v>419.6977</v>
      </c>
      <c r="D297" s="1">
        <f t="shared" si="28"/>
        <v>61.571468727643108</v>
      </c>
    </row>
    <row r="298" spans="1:4" x14ac:dyDescent="0.25">
      <c r="A298">
        <v>175</v>
      </c>
      <c r="B298" s="1">
        <v>20.535540000000001</v>
      </c>
      <c r="C298" s="2">
        <v>417.7647</v>
      </c>
      <c r="D298" s="1">
        <f t="shared" si="28"/>
        <v>61.673502804251768</v>
      </c>
    </row>
    <row r="299" spans="1:4" x14ac:dyDescent="0.25">
      <c r="A299">
        <v>180</v>
      </c>
      <c r="B299" s="1">
        <v>20.23509</v>
      </c>
      <c r="C299" s="2">
        <v>415.85579999999999</v>
      </c>
      <c r="D299" s="1">
        <f t="shared" si="28"/>
        <v>61.77247151505734</v>
      </c>
    </row>
    <row r="300" spans="1:4" x14ac:dyDescent="0.25">
      <c r="A300">
        <v>185</v>
      </c>
      <c r="B300" s="1">
        <v>19.936789999999998</v>
      </c>
      <c r="C300" s="2">
        <v>413.97070000000002</v>
      </c>
      <c r="D300" s="1">
        <f t="shared" si="28"/>
        <v>61.868507098463176</v>
      </c>
    </row>
    <row r="301" spans="1:4" x14ac:dyDescent="0.25">
      <c r="A301">
        <v>190</v>
      </c>
      <c r="B301" s="1">
        <v>19.640709999999999</v>
      </c>
      <c r="C301" s="2">
        <v>412.10969999999998</v>
      </c>
      <c r="D301" s="1">
        <f t="shared" si="28"/>
        <v>61.961455458050267</v>
      </c>
    </row>
    <row r="302" spans="1:4" x14ac:dyDescent="0.25">
      <c r="A302">
        <v>195</v>
      </c>
      <c r="B302" s="1">
        <v>19.346900000000002</v>
      </c>
      <c r="C302" s="2">
        <v>410.27260000000001</v>
      </c>
      <c r="D302" s="1">
        <f t="shared" si="28"/>
        <v>62.051372255958618</v>
      </c>
    </row>
    <row r="303" spans="1:4" x14ac:dyDescent="0.25">
      <c r="A303">
        <v>200</v>
      </c>
      <c r="B303" s="1">
        <v>19.055440000000001</v>
      </c>
      <c r="C303" s="2">
        <v>408.45949999999999</v>
      </c>
      <c r="D303" s="1">
        <f t="shared" si="28"/>
        <v>62.138247585320414</v>
      </c>
    </row>
    <row r="304" spans="1:4" x14ac:dyDescent="0.25">
      <c r="A304">
        <v>205</v>
      </c>
      <c r="B304" s="1">
        <v>18.76634</v>
      </c>
      <c r="C304" s="2">
        <v>406.6703</v>
      </c>
      <c r="D304" s="1">
        <f t="shared" si="28"/>
        <v>62.221959204997063</v>
      </c>
    </row>
    <row r="305" spans="1:4" x14ac:dyDescent="0.25">
      <c r="A305">
        <v>210</v>
      </c>
      <c r="B305" s="1">
        <v>18.479690000000002</v>
      </c>
      <c r="C305" s="2">
        <v>404.90499999999997</v>
      </c>
      <c r="D305" s="1">
        <f t="shared" ref="D305:D368" si="29">-B305/($D$237*($D$238-C305))</f>
        <v>62.302591451649235</v>
      </c>
    </row>
    <row r="306" spans="1:4" x14ac:dyDescent="0.25">
      <c r="A306">
        <v>215</v>
      </c>
      <c r="B306" s="1">
        <v>18.195519999999998</v>
      </c>
      <c r="C306" s="2">
        <v>403.16359999999997</v>
      </c>
      <c r="D306" s="1">
        <f t="shared" si="29"/>
        <v>62.380033054885509</v>
      </c>
    </row>
    <row r="307" spans="1:4" x14ac:dyDescent="0.25">
      <c r="A307">
        <v>220</v>
      </c>
      <c r="B307" s="1">
        <v>17.913869999999999</v>
      </c>
      <c r="C307" s="2">
        <v>401.44600000000003</v>
      </c>
      <c r="D307" s="1">
        <f t="shared" si="29"/>
        <v>62.454265989472468</v>
      </c>
    </row>
    <row r="308" spans="1:4" x14ac:dyDescent="0.25">
      <c r="A308">
        <v>225</v>
      </c>
      <c r="B308" s="1">
        <v>17.63477</v>
      </c>
      <c r="C308" s="2">
        <v>399.75209999999998</v>
      </c>
      <c r="D308" s="1">
        <f t="shared" si="29"/>
        <v>62.525240421865</v>
      </c>
    </row>
    <row r="309" spans="1:4" x14ac:dyDescent="0.25">
      <c r="A309">
        <v>230</v>
      </c>
      <c r="B309" s="1">
        <v>17.358270000000001</v>
      </c>
      <c r="C309" s="2">
        <v>398.08190000000002</v>
      </c>
      <c r="D309" s="1">
        <f t="shared" si="29"/>
        <v>62.592916373940874</v>
      </c>
    </row>
    <row r="310" spans="1:4" x14ac:dyDescent="0.25">
      <c r="A310">
        <v>235</v>
      </c>
      <c r="B310" s="1">
        <v>17.084379999999999</v>
      </c>
      <c r="C310" s="2">
        <v>396.43520000000001</v>
      </c>
      <c r="D310" s="1">
        <f t="shared" si="29"/>
        <v>62.657239188371854</v>
      </c>
    </row>
    <row r="311" spans="1:4" x14ac:dyDescent="0.25">
      <c r="A311">
        <v>240</v>
      </c>
      <c r="B311" s="1">
        <v>16.81317</v>
      </c>
      <c r="C311" s="2">
        <v>394.81189999999998</v>
      </c>
      <c r="D311" s="1">
        <f t="shared" si="29"/>
        <v>62.718313595289722</v>
      </c>
    </row>
    <row r="312" spans="1:4" x14ac:dyDescent="0.25">
      <c r="A312">
        <v>245</v>
      </c>
      <c r="B312" s="1">
        <v>16.54466</v>
      </c>
      <c r="C312" s="2">
        <v>393.21210000000002</v>
      </c>
      <c r="D312" s="1">
        <f t="shared" si="29"/>
        <v>62.775932423049909</v>
      </c>
    </row>
    <row r="313" spans="1:4" x14ac:dyDescent="0.25">
      <c r="A313">
        <v>250</v>
      </c>
      <c r="B313" s="1">
        <v>16.278890000000001</v>
      </c>
      <c r="C313" s="2">
        <v>391.6354</v>
      </c>
      <c r="D313" s="1">
        <f t="shared" si="29"/>
        <v>62.830299002574314</v>
      </c>
    </row>
    <row r="314" spans="1:4" x14ac:dyDescent="0.25">
      <c r="A314">
        <v>255</v>
      </c>
      <c r="B314" s="1">
        <v>16.015879999999999</v>
      </c>
      <c r="C314" s="2">
        <v>390.08190000000002</v>
      </c>
      <c r="D314" s="1">
        <f t="shared" si="29"/>
        <v>62.881209456595094</v>
      </c>
    </row>
    <row r="315" spans="1:4" x14ac:dyDescent="0.25">
      <c r="A315">
        <v>260</v>
      </c>
      <c r="B315" s="1">
        <v>15.755649999999999</v>
      </c>
      <c r="C315" s="2">
        <v>388.55130000000003</v>
      </c>
      <c r="D315" s="1">
        <f t="shared" si="29"/>
        <v>62.928734947383802</v>
      </c>
    </row>
    <row r="316" spans="1:4" x14ac:dyDescent="0.25">
      <c r="A316">
        <v>265</v>
      </c>
      <c r="B316" s="1">
        <v>15.49821</v>
      </c>
      <c r="C316" s="2">
        <v>387.04349999999999</v>
      </c>
      <c r="D316" s="1">
        <f t="shared" si="29"/>
        <v>62.972772376933975</v>
      </c>
    </row>
    <row r="317" spans="1:4" x14ac:dyDescent="0.25">
      <c r="A317">
        <v>270</v>
      </c>
      <c r="B317" s="1">
        <v>15.24362</v>
      </c>
      <c r="C317" s="2">
        <v>385.55840000000001</v>
      </c>
      <c r="D317" s="1">
        <f t="shared" si="29"/>
        <v>63.013423803428815</v>
      </c>
    </row>
    <row r="318" spans="1:4" x14ac:dyDescent="0.25">
      <c r="A318">
        <v>275</v>
      </c>
      <c r="B318" s="1">
        <v>14.99189</v>
      </c>
      <c r="C318" s="2">
        <v>384.0958</v>
      </c>
      <c r="D318" s="1">
        <f t="shared" si="29"/>
        <v>63.050668927314774</v>
      </c>
    </row>
    <row r="319" spans="1:4" x14ac:dyDescent="0.25">
      <c r="A319">
        <v>280</v>
      </c>
      <c r="B319" s="1">
        <v>14.743040000000001</v>
      </c>
      <c r="C319" s="2">
        <v>382.65559999999999</v>
      </c>
      <c r="D319" s="1">
        <f t="shared" si="29"/>
        <v>63.084458408720764</v>
      </c>
    </row>
    <row r="320" spans="1:4" x14ac:dyDescent="0.25">
      <c r="A320">
        <v>285</v>
      </c>
      <c r="B320" s="1">
        <v>14.49708</v>
      </c>
      <c r="C320" s="2">
        <v>381.23759999999999</v>
      </c>
      <c r="D320" s="1">
        <f t="shared" si="29"/>
        <v>63.114779428864757</v>
      </c>
    </row>
    <row r="321" spans="1:4" x14ac:dyDescent="0.25">
      <c r="A321">
        <v>290</v>
      </c>
      <c r="B321" s="1">
        <v>14.254020000000001</v>
      </c>
      <c r="C321" s="2">
        <v>379.8415</v>
      </c>
      <c r="D321" s="1">
        <f t="shared" si="29"/>
        <v>63.141703442465897</v>
      </c>
    </row>
    <row r="322" spans="1:4" x14ac:dyDescent="0.25">
      <c r="A322">
        <v>295</v>
      </c>
      <c r="B322" s="1">
        <v>14.01388</v>
      </c>
      <c r="C322" s="2">
        <v>378.46730000000002</v>
      </c>
      <c r="D322" s="1">
        <f t="shared" si="29"/>
        <v>63.165116732890993</v>
      </c>
    </row>
    <row r="323" spans="1:4" x14ac:dyDescent="0.25">
      <c r="A323">
        <v>300</v>
      </c>
      <c r="B323" s="1">
        <v>13.77666</v>
      </c>
      <c r="C323" s="2">
        <v>377.1146</v>
      </c>
      <c r="D323" s="1">
        <f t="shared" si="29"/>
        <v>63.185139412896625</v>
      </c>
    </row>
    <row r="324" spans="1:4" x14ac:dyDescent="0.25">
      <c r="A324">
        <v>305</v>
      </c>
      <c r="B324" s="1">
        <v>13.54238</v>
      </c>
      <c r="C324" s="2">
        <v>375.7835</v>
      </c>
      <c r="D324" s="1">
        <f t="shared" si="29"/>
        <v>63.201582819737851</v>
      </c>
    </row>
    <row r="325" spans="1:4" x14ac:dyDescent="0.25">
      <c r="A325">
        <v>310</v>
      </c>
      <c r="B325" s="1">
        <v>13.31104</v>
      </c>
      <c r="C325" s="2">
        <v>374.47359999999998</v>
      </c>
      <c r="D325" s="1">
        <f t="shared" si="29"/>
        <v>63.214580250777701</v>
      </c>
    </row>
    <row r="326" spans="1:4" x14ac:dyDescent="0.25">
      <c r="A326">
        <v>315</v>
      </c>
      <c r="B326" s="1">
        <v>13.082660000000001</v>
      </c>
      <c r="C326" s="2">
        <v>373.18470000000002</v>
      </c>
      <c r="D326" s="1">
        <f t="shared" si="29"/>
        <v>63.224204809979717</v>
      </c>
    </row>
    <row r="327" spans="1:4" x14ac:dyDescent="0.25">
      <c r="A327">
        <v>320</v>
      </c>
      <c r="B327" s="1">
        <v>12.857229999999999</v>
      </c>
      <c r="C327" s="2">
        <v>371.91660000000002</v>
      </c>
      <c r="D327" s="1">
        <f t="shared" si="29"/>
        <v>63.230393383737677</v>
      </c>
    </row>
    <row r="328" spans="1:4" x14ac:dyDescent="0.25">
      <c r="A328">
        <v>325</v>
      </c>
      <c r="B328" s="1">
        <v>12.63476</v>
      </c>
      <c r="C328" s="2">
        <v>370.66919999999999</v>
      </c>
      <c r="D328" s="1">
        <f t="shared" si="29"/>
        <v>63.233095064508881</v>
      </c>
    </row>
    <row r="329" spans="1:4" x14ac:dyDescent="0.25">
      <c r="A329">
        <v>330</v>
      </c>
      <c r="B329" s="1">
        <v>12.415240000000001</v>
      </c>
      <c r="C329" s="2">
        <v>369.44209999999998</v>
      </c>
      <c r="D329" s="1">
        <f t="shared" si="29"/>
        <v>63.232432828443443</v>
      </c>
    </row>
    <row r="330" spans="1:4" x14ac:dyDescent="0.25">
      <c r="A330">
        <v>335</v>
      </c>
      <c r="B330" s="1">
        <v>12.19867</v>
      </c>
      <c r="C330" s="2">
        <v>368.2353</v>
      </c>
      <c r="D330" s="1">
        <f t="shared" si="29"/>
        <v>63.228225782999289</v>
      </c>
    </row>
    <row r="331" spans="1:4" x14ac:dyDescent="0.25">
      <c r="A331">
        <v>340</v>
      </c>
      <c r="B331" s="1">
        <v>11.98503</v>
      </c>
      <c r="C331" s="2">
        <v>367.04829999999998</v>
      </c>
      <c r="D331" s="1">
        <f t="shared" si="29"/>
        <v>63.22065229608635</v>
      </c>
    </row>
    <row r="332" spans="1:4" x14ac:dyDescent="0.25">
      <c r="A332">
        <v>345</v>
      </c>
      <c r="B332" s="1">
        <v>11.77435</v>
      </c>
      <c r="C332" s="2">
        <v>365.88119999999998</v>
      </c>
      <c r="D332" s="1">
        <f t="shared" si="29"/>
        <v>63.209602341253266</v>
      </c>
    </row>
    <row r="333" spans="1:4" x14ac:dyDescent="0.25">
      <c r="A333">
        <v>350</v>
      </c>
      <c r="B333" s="1">
        <v>11.566610000000001</v>
      </c>
      <c r="C333" s="2">
        <v>364.73360000000002</v>
      </c>
      <c r="D333" s="1">
        <f t="shared" si="29"/>
        <v>63.19517929607386</v>
      </c>
    </row>
    <row r="334" spans="1:4" x14ac:dyDescent="0.25">
      <c r="A334">
        <v>355</v>
      </c>
      <c r="B334" s="1">
        <v>11.36181</v>
      </c>
      <c r="C334" s="2">
        <v>363.60520000000002</v>
      </c>
      <c r="D334" s="1">
        <f t="shared" si="29"/>
        <v>63.177511830651397</v>
      </c>
    </row>
    <row r="335" spans="1:4" x14ac:dyDescent="0.25">
      <c r="A335">
        <v>360</v>
      </c>
      <c r="B335" s="1">
        <v>11.159929999999999</v>
      </c>
      <c r="C335" s="2">
        <v>362.49599999999998</v>
      </c>
      <c r="D335" s="1">
        <f t="shared" si="29"/>
        <v>63.156327304842122</v>
      </c>
    </row>
    <row r="336" spans="1:4" x14ac:dyDescent="0.25">
      <c r="A336">
        <v>365</v>
      </c>
      <c r="B336" s="1">
        <v>10.96097</v>
      </c>
      <c r="C336" s="2">
        <v>361.40550000000002</v>
      </c>
      <c r="D336" s="1">
        <f t="shared" si="29"/>
        <v>63.13196905387489</v>
      </c>
    </row>
    <row r="337" spans="1:4" x14ac:dyDescent="0.25">
      <c r="A337">
        <v>370</v>
      </c>
      <c r="B337" s="1">
        <v>10.76491</v>
      </c>
      <c r="C337" s="2">
        <v>360.33359999999999</v>
      </c>
      <c r="D337" s="1">
        <f t="shared" si="29"/>
        <v>63.104274988080185</v>
      </c>
    </row>
    <row r="338" spans="1:4" x14ac:dyDescent="0.25">
      <c r="A338">
        <v>375</v>
      </c>
      <c r="B338" s="1">
        <v>10.57175</v>
      </c>
      <c r="C338" s="2">
        <v>359.28019999999998</v>
      </c>
      <c r="D338" s="1">
        <f t="shared" si="29"/>
        <v>63.073196620334734</v>
      </c>
    </row>
    <row r="339" spans="1:4" x14ac:dyDescent="0.25">
      <c r="A339">
        <v>380</v>
      </c>
      <c r="B339" s="1">
        <v>10.381460000000001</v>
      </c>
      <c r="C339" s="2">
        <v>358.2448</v>
      </c>
      <c r="D339" s="1">
        <f t="shared" si="29"/>
        <v>63.038938927148408</v>
      </c>
    </row>
    <row r="340" spans="1:4" x14ac:dyDescent="0.25">
      <c r="A340">
        <v>385</v>
      </c>
      <c r="B340" s="1">
        <v>10.19403</v>
      </c>
      <c r="C340" s="2">
        <v>357.22730000000001</v>
      </c>
      <c r="D340" s="1">
        <f t="shared" si="29"/>
        <v>63.001409953605027</v>
      </c>
    </row>
    <row r="341" spans="1:4" x14ac:dyDescent="0.25">
      <c r="A341">
        <v>390</v>
      </c>
      <c r="B341" s="1">
        <v>10.009449999999999</v>
      </c>
      <c r="C341" s="2">
        <v>356.22739999999999</v>
      </c>
      <c r="D341" s="1">
        <f t="shared" si="29"/>
        <v>62.960740972518025</v>
      </c>
    </row>
    <row r="342" spans="1:4" x14ac:dyDescent="0.25">
      <c r="A342">
        <v>395</v>
      </c>
      <c r="B342" s="1">
        <v>9.8277099999999997</v>
      </c>
      <c r="C342" s="2">
        <v>355.245</v>
      </c>
      <c r="D342" s="1">
        <f t="shared" si="29"/>
        <v>62.916850223696493</v>
      </c>
    </row>
    <row r="343" spans="1:4" x14ac:dyDescent="0.25">
      <c r="A343">
        <v>400</v>
      </c>
      <c r="B343" s="1">
        <v>9.6487850000000002</v>
      </c>
      <c r="C343" s="2">
        <v>354.27980000000002</v>
      </c>
      <c r="D343" s="1">
        <f t="shared" si="29"/>
        <v>62.869789808483404</v>
      </c>
    </row>
    <row r="344" spans="1:4" x14ac:dyDescent="0.25">
      <c r="A344">
        <v>405</v>
      </c>
      <c r="B344" s="1">
        <v>9.4726579999999991</v>
      </c>
      <c r="C344" s="2">
        <v>353.33150000000001</v>
      </c>
      <c r="D344" s="1">
        <f t="shared" si="29"/>
        <v>62.819673797911257</v>
      </c>
    </row>
    <row r="345" spans="1:4" x14ac:dyDescent="0.25">
      <c r="A345">
        <v>410</v>
      </c>
      <c r="B345" s="1">
        <v>9.2993070000000007</v>
      </c>
      <c r="C345" s="2">
        <v>352.3999</v>
      </c>
      <c r="D345" s="1">
        <f t="shared" si="29"/>
        <v>62.766475863887955</v>
      </c>
    </row>
    <row r="346" spans="1:4" x14ac:dyDescent="0.25">
      <c r="A346">
        <v>415</v>
      </c>
      <c r="B346" s="1">
        <v>9.1287129999999994</v>
      </c>
      <c r="C346" s="2">
        <v>351.48480000000001</v>
      </c>
      <c r="D346" s="1">
        <f t="shared" si="29"/>
        <v>62.710193559490477</v>
      </c>
    </row>
    <row r="347" spans="1:4" x14ac:dyDescent="0.25">
      <c r="A347">
        <v>420</v>
      </c>
      <c r="B347" s="1">
        <v>8.9608530000000002</v>
      </c>
      <c r="C347" s="2">
        <v>350.58589999999998</v>
      </c>
      <c r="D347" s="1">
        <f t="shared" si="29"/>
        <v>62.65092531361244</v>
      </c>
    </row>
    <row r="348" spans="1:4" x14ac:dyDescent="0.25">
      <c r="A348">
        <v>425</v>
      </c>
      <c r="B348" s="1">
        <v>8.7957059999999991</v>
      </c>
      <c r="C348" s="2">
        <v>349.70299999999997</v>
      </c>
      <c r="D348" s="1">
        <f t="shared" si="29"/>
        <v>62.588669491581904</v>
      </c>
    </row>
    <row r="349" spans="1:4" x14ac:dyDescent="0.25">
      <c r="A349">
        <v>430</v>
      </c>
      <c r="B349" s="1">
        <v>8.6332489999999993</v>
      </c>
      <c r="C349" s="2">
        <v>348.83580000000001</v>
      </c>
      <c r="D349" s="1">
        <f t="shared" si="29"/>
        <v>62.52354276044133</v>
      </c>
    </row>
    <row r="350" spans="1:4" x14ac:dyDescent="0.25">
      <c r="A350">
        <v>435</v>
      </c>
      <c r="B350" s="1">
        <v>8.4734470000000002</v>
      </c>
      <c r="C350" s="2">
        <v>347.98419999999999</v>
      </c>
      <c r="D350" s="1">
        <f t="shared" si="29"/>
        <v>62.455325576020236</v>
      </c>
    </row>
    <row r="351" spans="1:4" x14ac:dyDescent="0.25">
      <c r="A351">
        <v>440</v>
      </c>
      <c r="B351" s="1">
        <v>8.3162950000000002</v>
      </c>
      <c r="C351" s="2">
        <v>347.14780000000002</v>
      </c>
      <c r="D351" s="1">
        <f t="shared" si="29"/>
        <v>62.384409945858835</v>
      </c>
    </row>
    <row r="352" spans="1:4" x14ac:dyDescent="0.25">
      <c r="A352">
        <v>445</v>
      </c>
      <c r="B352" s="1">
        <v>8.1617610000000003</v>
      </c>
      <c r="C352" s="2">
        <v>346.32650000000001</v>
      </c>
      <c r="D352" s="1">
        <f t="shared" si="29"/>
        <v>62.310609717483551</v>
      </c>
    </row>
    <row r="353" spans="1:4" x14ac:dyDescent="0.25">
      <c r="A353">
        <v>450</v>
      </c>
      <c r="B353" s="1">
        <v>8.0098190000000002</v>
      </c>
      <c r="C353" s="2">
        <v>345.52010000000001</v>
      </c>
      <c r="D353" s="1">
        <f t="shared" si="29"/>
        <v>62.233913620155676</v>
      </c>
    </row>
    <row r="354" spans="1:4" x14ac:dyDescent="0.25">
      <c r="A354">
        <v>455</v>
      </c>
      <c r="B354" s="1">
        <v>7.8604440000000002</v>
      </c>
      <c r="C354" s="2">
        <v>344.72820000000002</v>
      </c>
      <c r="D354" s="1">
        <f t="shared" si="29"/>
        <v>62.154599832222672</v>
      </c>
    </row>
    <row r="355" spans="1:4" x14ac:dyDescent="0.25">
      <c r="A355">
        <v>460</v>
      </c>
      <c r="B355" s="1">
        <v>7.7136069999999997</v>
      </c>
      <c r="C355" s="2">
        <v>343.95069999999998</v>
      </c>
      <c r="D355" s="1">
        <f t="shared" si="29"/>
        <v>62.072513223439799</v>
      </c>
    </row>
    <row r="356" spans="1:4" x14ac:dyDescent="0.25">
      <c r="A356">
        <v>465</v>
      </c>
      <c r="B356" s="1">
        <v>7.5692830000000004</v>
      </c>
      <c r="C356" s="2">
        <v>343.18729999999999</v>
      </c>
      <c r="D356" s="1">
        <f t="shared" si="29"/>
        <v>61.98781200910922</v>
      </c>
    </row>
    <row r="357" spans="1:4" x14ac:dyDescent="0.25">
      <c r="A357">
        <v>470</v>
      </c>
      <c r="B357" s="1">
        <v>7.4274430000000002</v>
      </c>
      <c r="C357" s="2">
        <v>342.43779999999998</v>
      </c>
      <c r="D357" s="1">
        <f t="shared" si="29"/>
        <v>61.900489552201996</v>
      </c>
    </row>
    <row r="358" spans="1:4" x14ac:dyDescent="0.25">
      <c r="A358">
        <v>475</v>
      </c>
      <c r="B358" s="1">
        <v>7.2880609999999999</v>
      </c>
      <c r="C358" s="2">
        <v>341.70209999999997</v>
      </c>
      <c r="D358" s="1">
        <f t="shared" si="29"/>
        <v>61.810419550161882</v>
      </c>
    </row>
    <row r="359" spans="1:4" x14ac:dyDescent="0.25">
      <c r="A359">
        <v>480</v>
      </c>
      <c r="B359" s="1">
        <v>7.1511060000000004</v>
      </c>
      <c r="C359" s="2">
        <v>340.97969999999998</v>
      </c>
      <c r="D359" s="1">
        <f t="shared" si="29"/>
        <v>61.71803049770778</v>
      </c>
    </row>
    <row r="360" spans="1:4" x14ac:dyDescent="0.25">
      <c r="A360">
        <v>485</v>
      </c>
      <c r="B360" s="1">
        <v>7.0165509999999998</v>
      </c>
      <c r="C360" s="2">
        <v>340.27069999999998</v>
      </c>
      <c r="D360" s="1">
        <f t="shared" si="29"/>
        <v>61.622898981497272</v>
      </c>
    </row>
    <row r="361" spans="1:4" x14ac:dyDescent="0.25">
      <c r="A361">
        <v>490</v>
      </c>
      <c r="B361" s="1">
        <v>6.8843670000000001</v>
      </c>
      <c r="C361" s="2">
        <v>339.57459999999998</v>
      </c>
      <c r="D361" s="1">
        <f t="shared" si="29"/>
        <v>61.525492395443486</v>
      </c>
    </row>
    <row r="362" spans="1:4" x14ac:dyDescent="0.25">
      <c r="A362">
        <v>495</v>
      </c>
      <c r="B362" s="1">
        <v>6.7545159999999997</v>
      </c>
      <c r="C362" s="2">
        <v>338.8913</v>
      </c>
      <c r="D362" s="1">
        <f t="shared" si="29"/>
        <v>61.425597875405806</v>
      </c>
    </row>
    <row r="363" spans="1:4" x14ac:dyDescent="0.25">
      <c r="A363">
        <v>500</v>
      </c>
      <c r="B363" s="1">
        <v>6.6269830000000001</v>
      </c>
      <c r="C363" s="2">
        <v>338.22070000000002</v>
      </c>
      <c r="D363" s="1">
        <f t="shared" si="29"/>
        <v>61.323203990156429</v>
      </c>
    </row>
    <row r="364" spans="1:4" x14ac:dyDescent="0.25">
      <c r="A364">
        <v>505</v>
      </c>
      <c r="B364" s="1">
        <v>6.5017339999999999</v>
      </c>
      <c r="C364" s="2">
        <v>337.56240000000003</v>
      </c>
      <c r="D364" s="1">
        <f t="shared" si="29"/>
        <v>61.218612511367184</v>
      </c>
    </row>
    <row r="365" spans="1:4" x14ac:dyDescent="0.25">
      <c r="A365">
        <v>510</v>
      </c>
      <c r="B365" s="1">
        <v>6.3787390000000004</v>
      </c>
      <c r="C365" s="2">
        <v>336.91629999999998</v>
      </c>
      <c r="D365" s="1">
        <f t="shared" si="29"/>
        <v>61.111688546074596</v>
      </c>
    </row>
    <row r="366" spans="1:4" x14ac:dyDescent="0.25">
      <c r="A366">
        <v>515</v>
      </c>
      <c r="B366" s="1">
        <v>6.257968</v>
      </c>
      <c r="C366" s="2">
        <v>336.28210000000001</v>
      </c>
      <c r="D366" s="1">
        <f t="shared" si="29"/>
        <v>61.002627307858376</v>
      </c>
    </row>
    <row r="367" spans="1:4" x14ac:dyDescent="0.25">
      <c r="A367">
        <v>520</v>
      </c>
      <c r="B367" s="1">
        <v>6.1393909999999998</v>
      </c>
      <c r="C367" s="2">
        <v>335.65969999999999</v>
      </c>
      <c r="D367" s="1">
        <f t="shared" si="29"/>
        <v>60.891297161401603</v>
      </c>
    </row>
    <row r="368" spans="1:4" x14ac:dyDescent="0.25">
      <c r="A368">
        <v>525</v>
      </c>
      <c r="B368" s="1">
        <v>6.022977</v>
      </c>
      <c r="C368" s="2">
        <v>335.0489</v>
      </c>
      <c r="D368" s="1">
        <f t="shared" si="29"/>
        <v>60.77772367424398</v>
      </c>
    </row>
    <row r="369" spans="1:4" x14ac:dyDescent="0.25">
      <c r="A369">
        <v>530</v>
      </c>
      <c r="B369" s="1">
        <v>5.9086970000000001</v>
      </c>
      <c r="C369" s="2">
        <v>334.44940000000003</v>
      </c>
      <c r="D369" s="1">
        <f t="shared" ref="D369:D432" si="30">-B369/($D$237*($D$238-C369))</f>
        <v>60.662132788782777</v>
      </c>
    </row>
    <row r="370" spans="1:4" x14ac:dyDescent="0.25">
      <c r="A370">
        <v>535</v>
      </c>
      <c r="B370" s="1">
        <v>5.796519</v>
      </c>
      <c r="C370" s="2">
        <v>333.86099999999999</v>
      </c>
      <c r="D370" s="1">
        <f t="shared" si="30"/>
        <v>60.544556443242826</v>
      </c>
    </row>
    <row r="371" spans="1:4" x14ac:dyDescent="0.25">
      <c r="A371">
        <v>540</v>
      </c>
      <c r="B371" s="1">
        <v>5.6864129999999999</v>
      </c>
      <c r="C371" s="2">
        <v>333.28359999999998</v>
      </c>
      <c r="D371" s="1">
        <f t="shared" si="30"/>
        <v>60.424869733109432</v>
      </c>
    </row>
    <row r="372" spans="1:4" x14ac:dyDescent="0.25">
      <c r="A372">
        <v>545</v>
      </c>
      <c r="B372" s="1">
        <v>5.5783490000000002</v>
      </c>
      <c r="C372" s="2">
        <v>332.71699999999998</v>
      </c>
      <c r="D372" s="1">
        <f t="shared" si="30"/>
        <v>60.303125975400611</v>
      </c>
    </row>
    <row r="373" spans="1:4" x14ac:dyDescent="0.25">
      <c r="A373">
        <v>550</v>
      </c>
      <c r="B373" s="1">
        <v>5.4722970000000002</v>
      </c>
      <c r="C373" s="2">
        <v>332.16090000000003</v>
      </c>
      <c r="D373" s="1">
        <f t="shared" si="30"/>
        <v>60.179570542487511</v>
      </c>
    </row>
    <row r="374" spans="1:4" x14ac:dyDescent="0.25">
      <c r="A374">
        <v>555</v>
      </c>
      <c r="B374" s="1">
        <v>5.3682249999999998</v>
      </c>
      <c r="C374" s="2">
        <v>331.61520000000002</v>
      </c>
      <c r="D374" s="1">
        <f t="shared" si="30"/>
        <v>60.054062910631551</v>
      </c>
    </row>
    <row r="375" spans="1:4" x14ac:dyDescent="0.25">
      <c r="A375">
        <v>560</v>
      </c>
      <c r="B375" s="1">
        <v>5.2661059999999997</v>
      </c>
      <c r="C375" s="2">
        <v>331.0797</v>
      </c>
      <c r="D375" s="1">
        <f t="shared" si="30"/>
        <v>59.926704622552023</v>
      </c>
    </row>
    <row r="376" spans="1:4" x14ac:dyDescent="0.25">
      <c r="A376">
        <v>565</v>
      </c>
      <c r="B376" s="1">
        <v>5.1658999999999997</v>
      </c>
      <c r="C376" s="2">
        <v>330.55419999999998</v>
      </c>
      <c r="D376" s="1">
        <f t="shared" si="30"/>
        <v>59.797454324768054</v>
      </c>
    </row>
    <row r="377" spans="1:4" x14ac:dyDescent="0.25">
      <c r="A377">
        <v>570</v>
      </c>
      <c r="B377" s="1">
        <v>5.06759</v>
      </c>
      <c r="C377" s="2">
        <v>330.0385</v>
      </c>
      <c r="D377" s="1">
        <f t="shared" si="30"/>
        <v>59.666538909366899</v>
      </c>
    </row>
    <row r="378" spans="1:4" x14ac:dyDescent="0.25">
      <c r="A378">
        <v>575</v>
      </c>
      <c r="B378" s="1">
        <v>4.9711429999999996</v>
      </c>
      <c r="C378" s="2">
        <v>329.53250000000003</v>
      </c>
      <c r="D378" s="1">
        <f t="shared" si="30"/>
        <v>59.533807858887897</v>
      </c>
    </row>
    <row r="379" spans="1:4" x14ac:dyDescent="0.25">
      <c r="A379">
        <v>580</v>
      </c>
      <c r="B379" s="1">
        <v>4.8765280000000004</v>
      </c>
      <c r="C379" s="2">
        <v>329.036</v>
      </c>
      <c r="D379" s="1">
        <f t="shared" si="30"/>
        <v>59.399330817378754</v>
      </c>
    </row>
    <row r="380" spans="1:4" x14ac:dyDescent="0.25">
      <c r="A380">
        <v>585</v>
      </c>
      <c r="B380" s="1">
        <v>4.7837170000000002</v>
      </c>
      <c r="C380" s="2">
        <v>328.5487</v>
      </c>
      <c r="D380" s="1">
        <f t="shared" si="30"/>
        <v>59.263426815132846</v>
      </c>
    </row>
    <row r="381" spans="1:4" x14ac:dyDescent="0.25">
      <c r="A381">
        <v>590</v>
      </c>
      <c r="B381" s="1">
        <v>4.6926779999999999</v>
      </c>
      <c r="C381" s="2">
        <v>328.07060000000001</v>
      </c>
      <c r="D381" s="1">
        <f t="shared" si="30"/>
        <v>59.125751976056314</v>
      </c>
    </row>
    <row r="382" spans="1:4" x14ac:dyDescent="0.25">
      <c r="A382">
        <v>595</v>
      </c>
      <c r="B382" s="1">
        <v>4.6033840000000001</v>
      </c>
      <c r="C382" s="2">
        <v>327.60140000000001</v>
      </c>
      <c r="D382" s="1">
        <f t="shared" si="30"/>
        <v>58.986647098427483</v>
      </c>
    </row>
    <row r="383" spans="1:4" x14ac:dyDescent="0.25">
      <c r="A383">
        <v>600</v>
      </c>
      <c r="B383" s="1">
        <v>4.5158050000000003</v>
      </c>
      <c r="C383" s="2">
        <v>327.14109999999999</v>
      </c>
      <c r="D383" s="1">
        <f t="shared" si="30"/>
        <v>58.845783929096193</v>
      </c>
    </row>
    <row r="384" spans="1:4" x14ac:dyDescent="0.25">
      <c r="A384">
        <v>605</v>
      </c>
      <c r="B384" s="1">
        <v>4.429913</v>
      </c>
      <c r="C384" s="2">
        <v>326.6893</v>
      </c>
      <c r="D384" s="1">
        <f t="shared" si="30"/>
        <v>58.703721168079205</v>
      </c>
    </row>
    <row r="385" spans="1:4" x14ac:dyDescent="0.25">
      <c r="A385">
        <v>610</v>
      </c>
      <c r="B385" s="1">
        <v>4.3456789999999996</v>
      </c>
      <c r="C385" s="2">
        <v>326.24599999999998</v>
      </c>
      <c r="D385" s="1">
        <f t="shared" si="30"/>
        <v>58.560144101589671</v>
      </c>
    </row>
    <row r="386" spans="1:4" x14ac:dyDescent="0.25">
      <c r="A386">
        <v>615</v>
      </c>
      <c r="B386" s="1">
        <v>4.2630749999999997</v>
      </c>
      <c r="C386" s="2">
        <v>325.81099999999998</v>
      </c>
      <c r="D386" s="1">
        <f t="shared" si="30"/>
        <v>58.415185517069148</v>
      </c>
    </row>
    <row r="387" spans="1:4" x14ac:dyDescent="0.25">
      <c r="A387">
        <v>620</v>
      </c>
      <c r="B387" s="1">
        <v>4.1820729999999999</v>
      </c>
      <c r="C387" s="2">
        <v>325.38420000000002</v>
      </c>
      <c r="D387" s="1">
        <f t="shared" si="30"/>
        <v>58.268756008431453</v>
      </c>
    </row>
    <row r="388" spans="1:4" x14ac:dyDescent="0.25">
      <c r="A388">
        <v>625</v>
      </c>
      <c r="B388" s="1">
        <v>4.102646</v>
      </c>
      <c r="C388" s="2">
        <v>324.96539999999999</v>
      </c>
      <c r="D388" s="1">
        <f t="shared" si="30"/>
        <v>58.121007532753545</v>
      </c>
    </row>
    <row r="389" spans="1:4" x14ac:dyDescent="0.25">
      <c r="A389">
        <v>630</v>
      </c>
      <c r="B389" s="1">
        <v>4.0247650000000004</v>
      </c>
      <c r="C389" s="2">
        <v>324.55439999999999</v>
      </c>
      <c r="D389" s="1">
        <f t="shared" si="30"/>
        <v>57.972071494156523</v>
      </c>
    </row>
    <row r="390" spans="1:4" x14ac:dyDescent="0.25">
      <c r="A390">
        <v>635</v>
      </c>
      <c r="B390" s="1">
        <v>3.948404</v>
      </c>
      <c r="C390" s="2">
        <v>324.15109999999999</v>
      </c>
      <c r="D390" s="1">
        <f t="shared" si="30"/>
        <v>57.821890231253541</v>
      </c>
    </row>
    <row r="391" spans="1:4" x14ac:dyDescent="0.25">
      <c r="A391">
        <v>640</v>
      </c>
      <c r="B391" s="1">
        <v>3.8735360000000001</v>
      </c>
      <c r="C391" s="2">
        <v>323.75540000000001</v>
      </c>
      <c r="D391" s="1">
        <f t="shared" si="30"/>
        <v>57.670387144200916</v>
      </c>
    </row>
    <row r="392" spans="1:4" x14ac:dyDescent="0.25">
      <c r="A392">
        <v>645</v>
      </c>
      <c r="B392" s="1">
        <v>3.8001339999999999</v>
      </c>
      <c r="C392" s="2">
        <v>323.36700000000002</v>
      </c>
      <c r="D392" s="1">
        <f t="shared" si="30"/>
        <v>57.517972688128665</v>
      </c>
    </row>
    <row r="393" spans="1:4" x14ac:dyDescent="0.25">
      <c r="A393">
        <v>650</v>
      </c>
      <c r="B393" s="1">
        <v>3.7281719999999998</v>
      </c>
      <c r="C393" s="2">
        <v>322.98590000000002</v>
      </c>
      <c r="D393" s="1">
        <f t="shared" si="30"/>
        <v>57.364345823289469</v>
      </c>
    </row>
    <row r="394" spans="1:4" x14ac:dyDescent="0.25">
      <c r="A394">
        <v>655</v>
      </c>
      <c r="B394" s="1">
        <v>3.6576240000000002</v>
      </c>
      <c r="C394" s="2">
        <v>322.61200000000002</v>
      </c>
      <c r="D394" s="1">
        <f t="shared" si="30"/>
        <v>57.209440373012363</v>
      </c>
    </row>
    <row r="395" spans="1:4" x14ac:dyDescent="0.25">
      <c r="A395">
        <v>660</v>
      </c>
      <c r="B395" s="1">
        <v>3.58846</v>
      </c>
      <c r="C395" s="2">
        <v>322.245</v>
      </c>
      <c r="D395" s="1">
        <f t="shared" si="30"/>
        <v>57.053634733152784</v>
      </c>
    </row>
    <row r="396" spans="1:4" x14ac:dyDescent="0.25">
      <c r="A396">
        <v>665</v>
      </c>
      <c r="B396" s="1">
        <v>3.5206620000000002</v>
      </c>
      <c r="C396" s="2">
        <v>321.88490000000002</v>
      </c>
      <c r="D396" s="1">
        <f t="shared" si="30"/>
        <v>56.896740091803338</v>
      </c>
    </row>
    <row r="397" spans="1:4" x14ac:dyDescent="0.25">
      <c r="A397">
        <v>670</v>
      </c>
      <c r="B397" s="1">
        <v>3.4542030000000001</v>
      </c>
      <c r="C397" s="2">
        <v>321.53149999999999</v>
      </c>
      <c r="D397" s="1">
        <f t="shared" si="30"/>
        <v>56.738936172878944</v>
      </c>
    </row>
    <row r="398" spans="1:4" x14ac:dyDescent="0.25">
      <c r="A398">
        <v>675</v>
      </c>
      <c r="B398" s="1">
        <v>3.3890570000000002</v>
      </c>
      <c r="C398" s="2">
        <v>321.18470000000002</v>
      </c>
      <c r="D398" s="1">
        <f t="shared" si="30"/>
        <v>56.580160206835757</v>
      </c>
    </row>
    <row r="399" spans="1:4" x14ac:dyDescent="0.25">
      <c r="A399">
        <v>680</v>
      </c>
      <c r="B399" s="1">
        <v>3.3252009999999999</v>
      </c>
      <c r="C399" s="2">
        <v>320.84440000000001</v>
      </c>
      <c r="D399" s="1">
        <f t="shared" si="30"/>
        <v>56.420394918124906</v>
      </c>
    </row>
    <row r="400" spans="1:4" x14ac:dyDescent="0.25">
      <c r="A400">
        <v>685</v>
      </c>
      <c r="B400" s="1">
        <v>3.2626089999999999</v>
      </c>
      <c r="C400" s="2">
        <v>320.5104</v>
      </c>
      <c r="D400" s="1">
        <f t="shared" si="30"/>
        <v>56.259843215160814</v>
      </c>
    </row>
    <row r="401" spans="1:4" x14ac:dyDescent="0.25">
      <c r="A401">
        <v>690</v>
      </c>
      <c r="B401" s="1">
        <v>3.2012589999999999</v>
      </c>
      <c r="C401" s="2">
        <v>320.18259999999998</v>
      </c>
      <c r="D401" s="1">
        <f t="shared" si="30"/>
        <v>56.098508832957137</v>
      </c>
    </row>
    <row r="402" spans="1:4" x14ac:dyDescent="0.25">
      <c r="A402">
        <v>695</v>
      </c>
      <c r="B402" s="1">
        <v>3.141127</v>
      </c>
      <c r="C402" s="2">
        <v>319.86090000000002</v>
      </c>
      <c r="D402" s="1">
        <f t="shared" si="30"/>
        <v>55.936358364582965</v>
      </c>
    </row>
    <row r="403" spans="1:4" x14ac:dyDescent="0.25">
      <c r="A403">
        <v>700</v>
      </c>
      <c r="B403" s="1">
        <v>3.0821890000000001</v>
      </c>
      <c r="C403" s="2">
        <v>319.54520000000002</v>
      </c>
      <c r="D403" s="1">
        <f t="shared" si="30"/>
        <v>55.77335440056499</v>
      </c>
    </row>
    <row r="404" spans="1:4" x14ac:dyDescent="0.25">
      <c r="A404">
        <v>705</v>
      </c>
      <c r="B404" s="1">
        <v>3.0244230000000001</v>
      </c>
      <c r="C404" s="2">
        <v>319.2353</v>
      </c>
      <c r="D404" s="1">
        <f t="shared" si="30"/>
        <v>55.609781143212921</v>
      </c>
    </row>
    <row r="405" spans="1:4" x14ac:dyDescent="0.25">
      <c r="A405">
        <v>710</v>
      </c>
      <c r="B405" s="1">
        <v>2.9678070000000001</v>
      </c>
      <c r="C405" s="2">
        <v>318.93119999999999</v>
      </c>
      <c r="D405" s="1">
        <f t="shared" si="30"/>
        <v>55.445349968157082</v>
      </c>
    </row>
    <row r="406" spans="1:4" x14ac:dyDescent="0.25">
      <c r="A406">
        <v>715</v>
      </c>
      <c r="B406" s="1">
        <v>2.9123190000000001</v>
      </c>
      <c r="C406" s="2">
        <v>318.63279999999997</v>
      </c>
      <c r="D406" s="1">
        <f t="shared" si="30"/>
        <v>55.280051511366601</v>
      </c>
    </row>
    <row r="407" spans="1:4" x14ac:dyDescent="0.25">
      <c r="A407">
        <v>720</v>
      </c>
      <c r="B407" s="1">
        <v>2.857936</v>
      </c>
      <c r="C407" s="2">
        <v>318.33980000000003</v>
      </c>
      <c r="D407" s="1">
        <f t="shared" si="30"/>
        <v>55.114455560557232</v>
      </c>
    </row>
    <row r="408" spans="1:4" x14ac:dyDescent="0.25">
      <c r="A408">
        <v>725</v>
      </c>
      <c r="B408" s="1">
        <v>2.804637</v>
      </c>
      <c r="C408" s="2">
        <v>318.0523</v>
      </c>
      <c r="D408" s="1">
        <f t="shared" si="30"/>
        <v>54.947980420891156</v>
      </c>
    </row>
    <row r="409" spans="1:4" x14ac:dyDescent="0.25">
      <c r="A409">
        <v>730</v>
      </c>
      <c r="B409" s="1">
        <v>2.752402</v>
      </c>
      <c r="C409" s="2">
        <v>317.77</v>
      </c>
      <c r="D409" s="1">
        <f t="shared" si="30"/>
        <v>54.781264762836166</v>
      </c>
    </row>
    <row r="410" spans="1:4" x14ac:dyDescent="0.25">
      <c r="A410">
        <v>735</v>
      </c>
      <c r="B410" s="1">
        <v>2.701209</v>
      </c>
      <c r="C410" s="2">
        <v>317.49299999999999</v>
      </c>
      <c r="D410" s="1">
        <f t="shared" si="30"/>
        <v>54.613688608689912</v>
      </c>
    </row>
    <row r="411" spans="1:4" x14ac:dyDescent="0.25">
      <c r="A411">
        <v>740</v>
      </c>
      <c r="B411" s="1">
        <v>2.6510389999999999</v>
      </c>
      <c r="C411" s="2">
        <v>317.22109999999998</v>
      </c>
      <c r="D411" s="1">
        <f t="shared" si="30"/>
        <v>54.445607253039803</v>
      </c>
    </row>
    <row r="412" spans="1:4" x14ac:dyDescent="0.25">
      <c r="A412">
        <v>745</v>
      </c>
      <c r="B412" s="1">
        <v>2.6018699999999999</v>
      </c>
      <c r="C412" s="2">
        <v>316.95420000000001</v>
      </c>
      <c r="D412" s="1">
        <f t="shared" si="30"/>
        <v>54.277009273678416</v>
      </c>
    </row>
    <row r="413" spans="1:4" x14ac:dyDescent="0.25">
      <c r="A413">
        <v>750</v>
      </c>
      <c r="B413" s="1">
        <v>2.5536840000000001</v>
      </c>
      <c r="C413" s="2">
        <v>316.69220000000001</v>
      </c>
      <c r="D413" s="1">
        <f t="shared" si="30"/>
        <v>54.107964158200751</v>
      </c>
    </row>
    <row r="414" spans="1:4" x14ac:dyDescent="0.25">
      <c r="A414">
        <v>755</v>
      </c>
      <c r="B414" s="1">
        <v>2.5064609999999998</v>
      </c>
      <c r="C414" s="2">
        <v>316.43490000000003</v>
      </c>
      <c r="D414" s="1">
        <f t="shared" si="30"/>
        <v>53.938827713795291</v>
      </c>
    </row>
    <row r="415" spans="1:4" x14ac:dyDescent="0.25">
      <c r="A415">
        <v>760</v>
      </c>
      <c r="B415" s="1">
        <v>2.4601820000000001</v>
      </c>
      <c r="C415" s="2">
        <v>316.1825</v>
      </c>
      <c r="D415" s="1">
        <f t="shared" si="30"/>
        <v>53.768663158858871</v>
      </c>
    </row>
    <row r="416" spans="1:4" x14ac:dyDescent="0.25">
      <c r="A416">
        <v>765</v>
      </c>
      <c r="B416" s="1">
        <v>2.414828</v>
      </c>
      <c r="C416" s="2">
        <v>315.93459999999999</v>
      </c>
      <c r="D416" s="1">
        <f t="shared" si="30"/>
        <v>53.598502338965488</v>
      </c>
    </row>
    <row r="417" spans="1:4" x14ac:dyDescent="0.25">
      <c r="A417">
        <v>770</v>
      </c>
      <c r="B417" s="1">
        <v>2.3703810000000001</v>
      </c>
      <c r="C417" s="2">
        <v>315.69119999999998</v>
      </c>
      <c r="D417" s="1">
        <f t="shared" si="30"/>
        <v>53.428086112118109</v>
      </c>
    </row>
    <row r="418" spans="1:4" x14ac:dyDescent="0.25">
      <c r="A418">
        <v>775</v>
      </c>
      <c r="B418" s="1">
        <v>2.3268219999999999</v>
      </c>
      <c r="C418" s="2">
        <v>315.45229999999998</v>
      </c>
      <c r="D418" s="1">
        <f t="shared" si="30"/>
        <v>53.257116415603086</v>
      </c>
    </row>
    <row r="419" spans="1:4" x14ac:dyDescent="0.25">
      <c r="A419">
        <v>780</v>
      </c>
      <c r="B419" s="1">
        <v>2.2841339999999999</v>
      </c>
      <c r="C419" s="2">
        <v>315.21769999999998</v>
      </c>
      <c r="D419" s="1">
        <f t="shared" si="30"/>
        <v>53.086021436187799</v>
      </c>
    </row>
    <row r="420" spans="1:4" x14ac:dyDescent="0.25">
      <c r="A420">
        <v>785</v>
      </c>
      <c r="B420" s="1">
        <v>2.242299</v>
      </c>
      <c r="C420" s="2">
        <v>314.98750000000001</v>
      </c>
      <c r="D420" s="1">
        <f t="shared" si="30"/>
        <v>52.91416472838678</v>
      </c>
    </row>
    <row r="421" spans="1:4" x14ac:dyDescent="0.25">
      <c r="A421">
        <v>790</v>
      </c>
      <c r="B421" s="1">
        <v>2.201301</v>
      </c>
      <c r="C421" s="2">
        <v>314.76130000000001</v>
      </c>
      <c r="D421" s="1">
        <f t="shared" si="30"/>
        <v>52.742710162253424</v>
      </c>
    </row>
    <row r="422" spans="1:4" x14ac:dyDescent="0.25">
      <c r="A422">
        <v>795</v>
      </c>
      <c r="B422" s="1">
        <v>2.1611220000000002</v>
      </c>
      <c r="C422" s="2">
        <v>314.53930000000003</v>
      </c>
      <c r="D422" s="1">
        <f t="shared" si="30"/>
        <v>52.570656989392347</v>
      </c>
    </row>
    <row r="423" spans="1:4" x14ac:dyDescent="0.25">
      <c r="A423">
        <v>800</v>
      </c>
      <c r="B423" s="1">
        <v>2.1217450000000002</v>
      </c>
      <c r="C423" s="2">
        <v>314.32130000000001</v>
      </c>
      <c r="D423" s="1">
        <f t="shared" si="30"/>
        <v>52.398440664606539</v>
      </c>
    </row>
    <row r="424" spans="1:4" x14ac:dyDescent="0.25">
      <c r="A424">
        <v>805</v>
      </c>
      <c r="B424" s="1">
        <v>2.0831529999999998</v>
      </c>
      <c r="C424" s="2">
        <v>314.10730000000001</v>
      </c>
      <c r="D424" s="1">
        <f t="shared" si="30"/>
        <v>52.225773916374401</v>
      </c>
    </row>
    <row r="425" spans="1:4" x14ac:dyDescent="0.25">
      <c r="A425">
        <v>810</v>
      </c>
      <c r="B425" s="1">
        <v>2.0453320000000001</v>
      </c>
      <c r="C425" s="2">
        <v>313.89710000000002</v>
      </c>
      <c r="D425" s="1">
        <f t="shared" si="30"/>
        <v>52.053177851499306</v>
      </c>
    </row>
    <row r="426" spans="1:4" x14ac:dyDescent="0.25">
      <c r="A426">
        <v>815</v>
      </c>
      <c r="B426" s="1">
        <v>2.008267</v>
      </c>
      <c r="C426" s="2">
        <v>313.69069999999999</v>
      </c>
      <c r="D426" s="1">
        <f t="shared" si="30"/>
        <v>51.880411941980334</v>
      </c>
    </row>
    <row r="427" spans="1:4" x14ac:dyDescent="0.25">
      <c r="A427">
        <v>820</v>
      </c>
      <c r="B427" s="1">
        <v>1.9719420000000001</v>
      </c>
      <c r="C427" s="2">
        <v>313.488</v>
      </c>
      <c r="D427" s="1">
        <f t="shared" si="30"/>
        <v>51.707578224350591</v>
      </c>
    </row>
    <row r="428" spans="1:4" x14ac:dyDescent="0.25">
      <c r="A428">
        <v>825</v>
      </c>
      <c r="B428" s="1">
        <v>1.93634</v>
      </c>
      <c r="C428" s="2">
        <v>313.28890000000001</v>
      </c>
      <c r="D428" s="1">
        <f t="shared" si="30"/>
        <v>51.5347533165207</v>
      </c>
    </row>
    <row r="429" spans="1:4" x14ac:dyDescent="0.25">
      <c r="A429">
        <v>830</v>
      </c>
      <c r="B429" s="1">
        <v>1.9014489999999999</v>
      </c>
      <c r="C429" s="2">
        <v>313.09339999999997</v>
      </c>
      <c r="D429" s="1">
        <f t="shared" si="30"/>
        <v>51.361756030967577</v>
      </c>
    </row>
    <row r="430" spans="1:4" x14ac:dyDescent="0.25">
      <c r="A430">
        <v>835</v>
      </c>
      <c r="B430" s="1">
        <v>1.8672530000000001</v>
      </c>
      <c r="C430" s="2">
        <v>312.90140000000002</v>
      </c>
      <c r="D430" s="1">
        <f t="shared" si="30"/>
        <v>51.188681495922118</v>
      </c>
    </row>
    <row r="431" spans="1:4" x14ac:dyDescent="0.25">
      <c r="A431">
        <v>840</v>
      </c>
      <c r="B431" s="1">
        <v>1.833737</v>
      </c>
      <c r="C431" s="2">
        <v>312.71289999999999</v>
      </c>
      <c r="D431" s="1">
        <f t="shared" si="30"/>
        <v>51.015251853629529</v>
      </c>
    </row>
    <row r="432" spans="1:4" x14ac:dyDescent="0.25">
      <c r="A432">
        <v>845</v>
      </c>
      <c r="B432" s="1">
        <v>1.800889</v>
      </c>
      <c r="C432" s="2">
        <v>312.52760000000001</v>
      </c>
      <c r="D432" s="1">
        <f t="shared" si="30"/>
        <v>50.842475158817358</v>
      </c>
    </row>
    <row r="433" spans="1:4" x14ac:dyDescent="0.25">
      <c r="A433">
        <v>850</v>
      </c>
      <c r="B433" s="1">
        <v>1.7686930000000001</v>
      </c>
      <c r="C433" s="2">
        <v>312.34570000000002</v>
      </c>
      <c r="D433" s="1">
        <f t="shared" ref="D433:D463" si="31">-B433/($D$237*($D$238-C433))</f>
        <v>50.669235939464876</v>
      </c>
    </row>
    <row r="434" spans="1:4" x14ac:dyDescent="0.25">
      <c r="A434">
        <v>855</v>
      </c>
      <c r="B434" s="1">
        <v>1.7371380000000001</v>
      </c>
      <c r="C434" s="2">
        <v>312.16699999999997</v>
      </c>
      <c r="D434" s="1">
        <f t="shared" si="31"/>
        <v>50.496168969392528</v>
      </c>
    </row>
    <row r="435" spans="1:4" x14ac:dyDescent="0.25">
      <c r="A435">
        <v>860</v>
      </c>
      <c r="B435" s="1">
        <v>1.7062090000000001</v>
      </c>
      <c r="C435" s="2">
        <v>311.99149999999997</v>
      </c>
      <c r="D435" s="1">
        <f t="shared" si="31"/>
        <v>50.322978090569755</v>
      </c>
    </row>
    <row r="436" spans="1:4" x14ac:dyDescent="0.25">
      <c r="A436">
        <v>865</v>
      </c>
      <c r="B436" s="1">
        <v>1.6758930000000001</v>
      </c>
      <c r="C436" s="2">
        <v>311.81909999999999</v>
      </c>
      <c r="D436" s="1">
        <f t="shared" si="31"/>
        <v>50.149833751790837</v>
      </c>
    </row>
    <row r="437" spans="1:4" x14ac:dyDescent="0.25">
      <c r="A437">
        <v>870</v>
      </c>
      <c r="B437" s="1">
        <v>1.6461790000000001</v>
      </c>
      <c r="C437" s="2">
        <v>311.6497</v>
      </c>
      <c r="D437" s="1">
        <f t="shared" si="31"/>
        <v>49.97697128377618</v>
      </c>
    </row>
    <row r="438" spans="1:4" x14ac:dyDescent="0.25">
      <c r="A438">
        <v>875</v>
      </c>
      <c r="B438" s="1">
        <v>1.6170530000000001</v>
      </c>
      <c r="C438" s="2">
        <v>311.48329999999999</v>
      </c>
      <c r="D438" s="1">
        <f t="shared" si="31"/>
        <v>49.804107451028692</v>
      </c>
    </row>
    <row r="439" spans="1:4" x14ac:dyDescent="0.25">
      <c r="A439">
        <v>880</v>
      </c>
      <c r="B439" s="1">
        <v>1.588503</v>
      </c>
      <c r="C439" s="2">
        <v>311.31990000000002</v>
      </c>
      <c r="D439" s="1">
        <f t="shared" si="31"/>
        <v>49.631004703870502</v>
      </c>
    </row>
    <row r="440" spans="1:4" x14ac:dyDescent="0.25">
      <c r="A440">
        <v>885</v>
      </c>
      <c r="B440" s="1">
        <v>1.5605180000000001</v>
      </c>
      <c r="C440" s="2">
        <v>311.1592</v>
      </c>
      <c r="D440" s="1">
        <f t="shared" si="31"/>
        <v>49.458773126683397</v>
      </c>
    </row>
    <row r="441" spans="1:4" x14ac:dyDescent="0.25">
      <c r="A441">
        <v>890</v>
      </c>
      <c r="B441" s="1">
        <v>1.5330859999999999</v>
      </c>
      <c r="C441" s="2">
        <v>311.00150000000002</v>
      </c>
      <c r="D441" s="1">
        <f t="shared" si="31"/>
        <v>49.285847906594753</v>
      </c>
    </row>
    <row r="442" spans="1:4" x14ac:dyDescent="0.25">
      <c r="A442">
        <v>895</v>
      </c>
      <c r="B442" s="1">
        <v>1.506195</v>
      </c>
      <c r="C442" s="2">
        <v>310.84640000000002</v>
      </c>
      <c r="D442" s="1">
        <f t="shared" si="31"/>
        <v>49.113762172046215</v>
      </c>
    </row>
    <row r="443" spans="1:4" x14ac:dyDescent="0.25">
      <c r="A443">
        <v>900</v>
      </c>
      <c r="B443" s="1">
        <v>1.4798340000000001</v>
      </c>
      <c r="C443" s="2">
        <v>310.69409999999999</v>
      </c>
      <c r="D443" s="1">
        <f t="shared" si="31"/>
        <v>48.941398851381621</v>
      </c>
    </row>
    <row r="444" spans="1:4" x14ac:dyDescent="0.25">
      <c r="A444">
        <v>905</v>
      </c>
      <c r="B444" s="1">
        <v>1.453992</v>
      </c>
      <c r="C444" s="2">
        <v>310.5444</v>
      </c>
      <c r="D444" s="1">
        <f t="shared" si="31"/>
        <v>48.769439284479844</v>
      </c>
    </row>
    <row r="445" spans="1:4" x14ac:dyDescent="0.25">
      <c r="A445">
        <v>910</v>
      </c>
      <c r="B445" s="1">
        <v>1.4286589999999999</v>
      </c>
      <c r="C445" s="2">
        <v>310.39729999999997</v>
      </c>
      <c r="D445" s="1">
        <f t="shared" si="31"/>
        <v>48.597689751233425</v>
      </c>
    </row>
    <row r="446" spans="1:4" x14ac:dyDescent="0.25">
      <c r="A446">
        <v>915</v>
      </c>
      <c r="B446" s="1">
        <v>1.403823</v>
      </c>
      <c r="C446" s="2">
        <v>310.2527</v>
      </c>
      <c r="D446" s="1">
        <f t="shared" si="31"/>
        <v>48.426348327994624</v>
      </c>
    </row>
    <row r="447" spans="1:4" x14ac:dyDescent="0.25">
      <c r="A447">
        <v>920</v>
      </c>
      <c r="B447" s="1">
        <v>1.379475</v>
      </c>
      <c r="C447" s="2">
        <v>310.11070000000001</v>
      </c>
      <c r="D447" s="1">
        <f t="shared" si="31"/>
        <v>48.254767528282393</v>
      </c>
    </row>
    <row r="448" spans="1:4" x14ac:dyDescent="0.25">
      <c r="A448">
        <v>925</v>
      </c>
      <c r="B448" s="1">
        <v>1.355604</v>
      </c>
      <c r="C448" s="2">
        <v>309.97109999999998</v>
      </c>
      <c r="D448" s="1">
        <f t="shared" si="31"/>
        <v>48.083645619205321</v>
      </c>
    </row>
    <row r="449" spans="1:4" x14ac:dyDescent="0.25">
      <c r="A449">
        <v>930</v>
      </c>
      <c r="B449" s="1">
        <v>1.332201</v>
      </c>
      <c r="C449" s="2">
        <v>309.83390000000003</v>
      </c>
      <c r="D449" s="1">
        <f t="shared" si="31"/>
        <v>47.912803746216987</v>
      </c>
    </row>
    <row r="450" spans="1:4" x14ac:dyDescent="0.25">
      <c r="A450">
        <v>935</v>
      </c>
      <c r="B450" s="1">
        <v>1.3092550000000001</v>
      </c>
      <c r="C450" s="2">
        <v>309.69909999999999</v>
      </c>
      <c r="D450" s="1">
        <f t="shared" si="31"/>
        <v>47.741979500453013</v>
      </c>
    </row>
    <row r="451" spans="1:4" x14ac:dyDescent="0.25">
      <c r="A451">
        <v>940</v>
      </c>
      <c r="B451" s="1">
        <v>1.2867569999999999</v>
      </c>
      <c r="C451" s="2">
        <v>309.56650000000002</v>
      </c>
      <c r="D451" s="1">
        <f t="shared" si="31"/>
        <v>47.57196399660797</v>
      </c>
    </row>
    <row r="452" spans="1:4" x14ac:dyDescent="0.25">
      <c r="A452">
        <v>945</v>
      </c>
      <c r="B452" s="1">
        <v>1.264699</v>
      </c>
      <c r="C452" s="2">
        <v>309.43619999999999</v>
      </c>
      <c r="D452" s="1">
        <f t="shared" si="31"/>
        <v>47.40210804570043</v>
      </c>
    </row>
    <row r="453" spans="1:4" x14ac:dyDescent="0.25">
      <c r="A453">
        <v>950</v>
      </c>
      <c r="B453" s="1">
        <v>1.2430699999999999</v>
      </c>
      <c r="C453" s="2">
        <v>309.3082</v>
      </c>
      <c r="D453" s="1">
        <f t="shared" si="31"/>
        <v>47.232126299449789</v>
      </c>
    </row>
    <row r="454" spans="1:4" x14ac:dyDescent="0.25">
      <c r="A454">
        <v>955</v>
      </c>
      <c r="B454" s="1">
        <v>1.2218610000000001</v>
      </c>
      <c r="C454" s="2">
        <v>309.1823</v>
      </c>
      <c r="D454" s="1">
        <f t="shared" si="31"/>
        <v>47.06281963274909</v>
      </c>
    </row>
    <row r="455" spans="1:4" x14ac:dyDescent="0.25">
      <c r="A455">
        <v>960</v>
      </c>
      <c r="B455" s="1">
        <v>1.201065</v>
      </c>
      <c r="C455" s="2">
        <v>309.05860000000001</v>
      </c>
      <c r="D455" s="1">
        <f t="shared" si="31"/>
        <v>46.893542962161682</v>
      </c>
    </row>
    <row r="456" spans="1:4" x14ac:dyDescent="0.25">
      <c r="A456">
        <v>965</v>
      </c>
      <c r="B456" s="1">
        <v>1.1806719999999999</v>
      </c>
      <c r="C456" s="2">
        <v>308.93689999999998</v>
      </c>
      <c r="D456" s="1">
        <f t="shared" si="31"/>
        <v>46.725072445005082</v>
      </c>
    </row>
    <row r="457" spans="1:4" x14ac:dyDescent="0.25">
      <c r="A457">
        <v>970</v>
      </c>
      <c r="B457" s="1">
        <v>1.1606749999999999</v>
      </c>
      <c r="C457" s="2">
        <v>308.81729999999999</v>
      </c>
      <c r="D457" s="1">
        <f t="shared" si="31"/>
        <v>46.556747296838381</v>
      </c>
    </row>
    <row r="458" spans="1:4" x14ac:dyDescent="0.25">
      <c r="A458">
        <v>975</v>
      </c>
      <c r="B458" s="1">
        <v>1.1410640000000001</v>
      </c>
      <c r="C458" s="2">
        <v>308.69979999999998</v>
      </c>
      <c r="D458" s="1">
        <f t="shared" si="31"/>
        <v>46.388288871062393</v>
      </c>
    </row>
    <row r="459" spans="1:4" x14ac:dyDescent="0.25">
      <c r="A459">
        <v>980</v>
      </c>
      <c r="B459" s="1">
        <v>1.1218319999999999</v>
      </c>
      <c r="C459" s="2">
        <v>308.58420000000001</v>
      </c>
      <c r="D459" s="1">
        <f t="shared" si="31"/>
        <v>46.220603775584323</v>
      </c>
    </row>
    <row r="460" spans="1:4" x14ac:dyDescent="0.25">
      <c r="A460">
        <v>985</v>
      </c>
      <c r="B460" s="1">
        <v>1.1029709999999999</v>
      </c>
      <c r="C460" s="2">
        <v>308.47050000000002</v>
      </c>
      <c r="D460" s="1">
        <f t="shared" si="31"/>
        <v>46.053502479064093</v>
      </c>
    </row>
    <row r="461" spans="1:4" x14ac:dyDescent="0.25">
      <c r="A461">
        <v>990</v>
      </c>
      <c r="B461" s="1">
        <v>1.0844739999999999</v>
      </c>
      <c r="C461" s="2">
        <v>308.3587</v>
      </c>
      <c r="D461" s="1">
        <f t="shared" si="31"/>
        <v>45.886826567831555</v>
      </c>
    </row>
    <row r="462" spans="1:4" x14ac:dyDescent="0.25">
      <c r="A462">
        <v>995</v>
      </c>
      <c r="B462" s="1">
        <v>1.0663320000000001</v>
      </c>
      <c r="C462" s="2">
        <v>308.24880000000002</v>
      </c>
      <c r="D462" s="1">
        <f t="shared" si="31"/>
        <v>45.720322626608748</v>
      </c>
    </row>
    <row r="463" spans="1:4" x14ac:dyDescent="0.25">
      <c r="A463">
        <v>1000</v>
      </c>
      <c r="B463" s="1">
        <v>1.048538</v>
      </c>
      <c r="C463" s="2">
        <v>308.14080000000001</v>
      </c>
      <c r="D463" s="1">
        <f t="shared" si="31"/>
        <v>45.553810086829984</v>
      </c>
    </row>
    <row r="465" spans="1:4" x14ac:dyDescent="0.25">
      <c r="A465" s="4" t="s">
        <v>91</v>
      </c>
    </row>
    <row r="467" spans="1:4" x14ac:dyDescent="0.25">
      <c r="A467" t="s">
        <v>11</v>
      </c>
      <c r="B467" t="s">
        <v>17</v>
      </c>
      <c r="C467" t="s">
        <v>97</v>
      </c>
      <c r="D467" t="s">
        <v>98</v>
      </c>
    </row>
    <row r="468" spans="1:4" x14ac:dyDescent="0.25">
      <c r="A468">
        <v>2</v>
      </c>
      <c r="B468" s="1">
        <v>-447.42110000000002</v>
      </c>
      <c r="C468" s="1">
        <v>485.94420000000002</v>
      </c>
      <c r="D468" s="1">
        <f>-B468</f>
        <v>447.42110000000002</v>
      </c>
    </row>
    <row r="469" spans="1:4" x14ac:dyDescent="0.25">
      <c r="A469">
        <v>4</v>
      </c>
      <c r="B469" s="1">
        <v>-454.43130000000002</v>
      </c>
      <c r="C469" s="1">
        <v>476.5668</v>
      </c>
      <c r="D469" s="1">
        <f t="shared" ref="D469:D532" si="32">-B469</f>
        <v>454.43130000000002</v>
      </c>
    </row>
    <row r="470" spans="1:4" x14ac:dyDescent="0.25">
      <c r="A470">
        <v>6</v>
      </c>
      <c r="B470" s="1">
        <v>-444.94439999999997</v>
      </c>
      <c r="C470" s="1">
        <v>467.73149999999998</v>
      </c>
      <c r="D470" s="1">
        <f t="shared" si="32"/>
        <v>444.94439999999997</v>
      </c>
    </row>
    <row r="471" spans="1:4" x14ac:dyDescent="0.25">
      <c r="A471">
        <v>8</v>
      </c>
      <c r="B471" s="1">
        <v>-434.42270000000002</v>
      </c>
      <c r="C471" s="1">
        <v>459.54570000000001</v>
      </c>
      <c r="D471" s="1">
        <f t="shared" si="32"/>
        <v>434.42270000000002</v>
      </c>
    </row>
    <row r="472" spans="1:4" x14ac:dyDescent="0.25">
      <c r="A472">
        <v>10</v>
      </c>
      <c r="B472" s="1">
        <v>-424.435</v>
      </c>
      <c r="C472" s="1">
        <v>451.93830000000003</v>
      </c>
      <c r="D472" s="1">
        <f t="shared" si="32"/>
        <v>424.435</v>
      </c>
    </row>
    <row r="473" spans="1:4" x14ac:dyDescent="0.25">
      <c r="A473">
        <v>12</v>
      </c>
      <c r="B473" s="1">
        <v>-415.02300000000002</v>
      </c>
      <c r="C473" s="1">
        <v>444.85469999999998</v>
      </c>
      <c r="D473" s="1">
        <f t="shared" si="32"/>
        <v>415.02300000000002</v>
      </c>
    </row>
    <row r="474" spans="1:4" x14ac:dyDescent="0.25">
      <c r="A474">
        <v>14</v>
      </c>
      <c r="B474" s="1">
        <v>-406.22370000000001</v>
      </c>
      <c r="C474" s="1">
        <v>438.245</v>
      </c>
      <c r="D474" s="1">
        <f t="shared" si="32"/>
        <v>406.22370000000001</v>
      </c>
    </row>
    <row r="475" spans="1:4" x14ac:dyDescent="0.25">
      <c r="A475">
        <v>16</v>
      </c>
      <c r="B475" s="1">
        <v>-398.0077</v>
      </c>
      <c r="C475" s="1">
        <v>432.06490000000002</v>
      </c>
      <c r="D475" s="1">
        <f t="shared" si="32"/>
        <v>398.0077</v>
      </c>
    </row>
    <row r="476" spans="1:4" x14ac:dyDescent="0.25">
      <c r="A476">
        <v>18</v>
      </c>
      <c r="B476" s="1">
        <v>-390.31220000000002</v>
      </c>
      <c r="C476" s="1">
        <v>426.27519999999998</v>
      </c>
      <c r="D476" s="1">
        <f t="shared" si="32"/>
        <v>390.31220000000002</v>
      </c>
    </row>
    <row r="477" spans="1:4" x14ac:dyDescent="0.25">
      <c r="A477">
        <v>20</v>
      </c>
      <c r="B477" s="1">
        <v>-383.06740000000002</v>
      </c>
      <c r="C477" s="1">
        <v>420.84129999999999</v>
      </c>
      <c r="D477" s="1">
        <f t="shared" si="32"/>
        <v>383.06740000000002</v>
      </c>
    </row>
    <row r="478" spans="1:4" x14ac:dyDescent="0.25">
      <c r="A478">
        <v>22</v>
      </c>
      <c r="B478" s="1">
        <v>-376.20740000000001</v>
      </c>
      <c r="C478" s="1">
        <v>415.73349999999999</v>
      </c>
      <c r="D478" s="1">
        <f t="shared" si="32"/>
        <v>376.20740000000001</v>
      </c>
    </row>
    <row r="479" spans="1:4" x14ac:dyDescent="0.25">
      <c r="A479">
        <v>24</v>
      </c>
      <c r="B479" s="1">
        <v>-369.67259999999999</v>
      </c>
      <c r="C479" s="1">
        <v>410.92559999999997</v>
      </c>
      <c r="D479" s="1">
        <f t="shared" si="32"/>
        <v>369.67259999999999</v>
      </c>
    </row>
    <row r="480" spans="1:4" x14ac:dyDescent="0.25">
      <c r="A480">
        <v>26</v>
      </c>
      <c r="B480" s="1">
        <v>-363.41469999999998</v>
      </c>
      <c r="C480" s="1">
        <v>406.39389999999997</v>
      </c>
      <c r="D480" s="1">
        <f t="shared" si="32"/>
        <v>363.41469999999998</v>
      </c>
    </row>
    <row r="481" spans="1:4" x14ac:dyDescent="0.25">
      <c r="A481">
        <v>28</v>
      </c>
      <c r="B481" s="1">
        <v>-357.38839999999999</v>
      </c>
      <c r="C481" s="1">
        <v>402.11829999999998</v>
      </c>
      <c r="D481" s="1">
        <f t="shared" si="32"/>
        <v>357.38839999999999</v>
      </c>
    </row>
    <row r="482" spans="1:4" x14ac:dyDescent="0.25">
      <c r="A482">
        <v>30</v>
      </c>
      <c r="B482" s="1">
        <v>-351.56400000000002</v>
      </c>
      <c r="C482" s="1">
        <v>398.0797</v>
      </c>
      <c r="D482" s="1">
        <f t="shared" si="32"/>
        <v>351.56400000000002</v>
      </c>
    </row>
    <row r="483" spans="1:4" x14ac:dyDescent="0.25">
      <c r="A483">
        <v>32</v>
      </c>
      <c r="B483" s="1">
        <v>-345.91199999999998</v>
      </c>
      <c r="C483" s="1">
        <v>394.26170000000002</v>
      </c>
      <c r="D483" s="1">
        <f t="shared" si="32"/>
        <v>345.91199999999998</v>
      </c>
    </row>
    <row r="484" spans="1:4" x14ac:dyDescent="0.25">
      <c r="A484">
        <v>34</v>
      </c>
      <c r="B484" s="1">
        <v>-340.41340000000002</v>
      </c>
      <c r="C484" s="1">
        <v>390.64909999999998</v>
      </c>
      <c r="D484" s="1">
        <f t="shared" si="32"/>
        <v>340.41340000000002</v>
      </c>
    </row>
    <row r="485" spans="1:4" x14ac:dyDescent="0.25">
      <c r="A485">
        <v>36</v>
      </c>
      <c r="B485" s="1">
        <v>-335.05450000000002</v>
      </c>
      <c r="C485" s="1">
        <v>387.22820000000002</v>
      </c>
      <c r="D485" s="1">
        <f t="shared" si="32"/>
        <v>335.05450000000002</v>
      </c>
    </row>
    <row r="486" spans="1:4" x14ac:dyDescent="0.25">
      <c r="A486">
        <v>38</v>
      </c>
      <c r="B486" s="1">
        <v>-329.82459999999998</v>
      </c>
      <c r="C486" s="1">
        <v>383.9864</v>
      </c>
      <c r="D486" s="1">
        <f t="shared" si="32"/>
        <v>329.82459999999998</v>
      </c>
    </row>
    <row r="487" spans="1:4" x14ac:dyDescent="0.25">
      <c r="A487">
        <v>40</v>
      </c>
      <c r="B487" s="1">
        <v>-324.72179999999997</v>
      </c>
      <c r="C487" s="1">
        <v>380.9117</v>
      </c>
      <c r="D487" s="1">
        <f t="shared" si="32"/>
        <v>324.72179999999997</v>
      </c>
    </row>
    <row r="488" spans="1:4" x14ac:dyDescent="0.25">
      <c r="A488">
        <v>42</v>
      </c>
      <c r="B488" s="1">
        <v>-319.7319</v>
      </c>
      <c r="C488" s="1">
        <v>377.99400000000003</v>
      </c>
      <c r="D488" s="1">
        <f t="shared" si="32"/>
        <v>319.7319</v>
      </c>
    </row>
    <row r="489" spans="1:4" x14ac:dyDescent="0.25">
      <c r="A489">
        <v>44</v>
      </c>
      <c r="B489" s="1">
        <v>-314.86259999999999</v>
      </c>
      <c r="C489" s="1">
        <v>375.22289999999998</v>
      </c>
      <c r="D489" s="1">
        <f t="shared" si="32"/>
        <v>314.86259999999999</v>
      </c>
    </row>
    <row r="490" spans="1:4" x14ac:dyDescent="0.25">
      <c r="A490">
        <v>46</v>
      </c>
      <c r="B490" s="1">
        <v>-310.10770000000002</v>
      </c>
      <c r="C490" s="1">
        <v>372.58949999999999</v>
      </c>
      <c r="D490" s="1">
        <f t="shared" si="32"/>
        <v>310.10770000000002</v>
      </c>
    </row>
    <row r="491" spans="1:4" x14ac:dyDescent="0.25">
      <c r="A491">
        <v>48</v>
      </c>
      <c r="B491" s="1">
        <v>-305.46600000000001</v>
      </c>
      <c r="C491" s="1">
        <v>370.08519999999999</v>
      </c>
      <c r="D491" s="1">
        <f t="shared" si="32"/>
        <v>305.46600000000001</v>
      </c>
    </row>
    <row r="492" spans="1:4" x14ac:dyDescent="0.25">
      <c r="A492">
        <v>50</v>
      </c>
      <c r="B492" s="1">
        <v>-300.93939999999998</v>
      </c>
      <c r="C492" s="1">
        <v>367.70209999999997</v>
      </c>
      <c r="D492" s="1">
        <f t="shared" si="32"/>
        <v>300.93939999999998</v>
      </c>
    </row>
    <row r="493" spans="1:4" x14ac:dyDescent="0.25">
      <c r="A493">
        <v>52</v>
      </c>
      <c r="B493" s="1">
        <v>-296.52940000000001</v>
      </c>
      <c r="C493" s="1">
        <v>365.43279999999999</v>
      </c>
      <c r="D493" s="1">
        <f t="shared" si="32"/>
        <v>296.52940000000001</v>
      </c>
    </row>
    <row r="494" spans="1:4" x14ac:dyDescent="0.25">
      <c r="A494">
        <v>54</v>
      </c>
      <c r="B494" s="1">
        <v>-292.23450000000003</v>
      </c>
      <c r="C494" s="1">
        <v>363.2704</v>
      </c>
      <c r="D494" s="1">
        <f t="shared" si="32"/>
        <v>292.23450000000003</v>
      </c>
    </row>
    <row r="495" spans="1:4" x14ac:dyDescent="0.25">
      <c r="A495">
        <v>56</v>
      </c>
      <c r="B495" s="1">
        <v>-288.05500000000001</v>
      </c>
      <c r="C495" s="1">
        <v>361.20859999999999</v>
      </c>
      <c r="D495" s="1">
        <f t="shared" si="32"/>
        <v>288.05500000000001</v>
      </c>
    </row>
    <row r="496" spans="1:4" x14ac:dyDescent="0.25">
      <c r="A496">
        <v>58</v>
      </c>
      <c r="B496" s="1">
        <v>-283.98919999999998</v>
      </c>
      <c r="C496" s="1">
        <v>359.24130000000002</v>
      </c>
      <c r="D496" s="1">
        <f t="shared" si="32"/>
        <v>283.98919999999998</v>
      </c>
    </row>
    <row r="497" spans="1:4" x14ac:dyDescent="0.25">
      <c r="A497">
        <v>60</v>
      </c>
      <c r="B497" s="1">
        <v>-280.0462</v>
      </c>
      <c r="C497" s="1">
        <v>357.36279999999999</v>
      </c>
      <c r="D497" s="1">
        <f t="shared" si="32"/>
        <v>280.0462</v>
      </c>
    </row>
    <row r="498" spans="1:4" x14ac:dyDescent="0.25">
      <c r="A498">
        <v>62</v>
      </c>
      <c r="B498" s="1">
        <v>-276.20519999999999</v>
      </c>
      <c r="C498" s="1">
        <v>355.5684</v>
      </c>
      <c r="D498" s="1">
        <f t="shared" si="32"/>
        <v>276.20519999999999</v>
      </c>
    </row>
    <row r="499" spans="1:4" x14ac:dyDescent="0.25">
      <c r="A499">
        <v>64</v>
      </c>
      <c r="B499" s="1">
        <v>-272.48270000000002</v>
      </c>
      <c r="C499" s="1">
        <v>353.85270000000003</v>
      </c>
      <c r="D499" s="1">
        <f t="shared" si="32"/>
        <v>272.48270000000002</v>
      </c>
    </row>
    <row r="500" spans="1:4" x14ac:dyDescent="0.25">
      <c r="A500">
        <v>66</v>
      </c>
      <c r="B500" s="1">
        <v>-268.8571</v>
      </c>
      <c r="C500" s="1">
        <v>352.21159999999998</v>
      </c>
      <c r="D500" s="1">
        <f t="shared" si="32"/>
        <v>268.8571</v>
      </c>
    </row>
    <row r="501" spans="1:4" x14ac:dyDescent="0.25">
      <c r="A501">
        <v>68</v>
      </c>
      <c r="B501" s="1">
        <v>-265.34690000000001</v>
      </c>
      <c r="C501" s="1">
        <v>350.64069999999998</v>
      </c>
      <c r="D501" s="1">
        <f t="shared" si="32"/>
        <v>265.34690000000001</v>
      </c>
    </row>
    <row r="502" spans="1:4" x14ac:dyDescent="0.25">
      <c r="A502">
        <v>70</v>
      </c>
      <c r="B502" s="1">
        <v>-261.93700000000001</v>
      </c>
      <c r="C502" s="1">
        <v>349.13600000000002</v>
      </c>
      <c r="D502" s="1">
        <f t="shared" si="32"/>
        <v>261.93700000000001</v>
      </c>
    </row>
    <row r="503" spans="1:4" x14ac:dyDescent="0.25">
      <c r="A503">
        <v>72</v>
      </c>
      <c r="B503" s="1">
        <v>-258.62520000000001</v>
      </c>
      <c r="C503" s="1">
        <v>347.69409999999999</v>
      </c>
      <c r="D503" s="1">
        <f t="shared" si="32"/>
        <v>258.62520000000001</v>
      </c>
    </row>
    <row r="504" spans="1:4" x14ac:dyDescent="0.25">
      <c r="A504">
        <v>74</v>
      </c>
      <c r="B504" s="1">
        <v>-255.40020000000001</v>
      </c>
      <c r="C504" s="1">
        <v>346.31169999999997</v>
      </c>
      <c r="D504" s="1">
        <f t="shared" si="32"/>
        <v>255.40020000000001</v>
      </c>
    </row>
    <row r="505" spans="1:4" x14ac:dyDescent="0.25">
      <c r="A505">
        <v>76</v>
      </c>
      <c r="B505" s="1">
        <v>-252.27860000000001</v>
      </c>
      <c r="C505" s="1">
        <v>344.98509999999999</v>
      </c>
      <c r="D505" s="1">
        <f t="shared" si="32"/>
        <v>252.27860000000001</v>
      </c>
    </row>
    <row r="506" spans="1:4" x14ac:dyDescent="0.25">
      <c r="A506">
        <v>78</v>
      </c>
      <c r="B506" s="1">
        <v>-249.24600000000001</v>
      </c>
      <c r="C506" s="1">
        <v>343.71170000000001</v>
      </c>
      <c r="D506" s="1">
        <f t="shared" si="32"/>
        <v>249.24600000000001</v>
      </c>
    </row>
    <row r="507" spans="1:4" x14ac:dyDescent="0.25">
      <c r="A507">
        <v>80</v>
      </c>
      <c r="B507" s="1">
        <v>-246.29949999999999</v>
      </c>
      <c r="C507" s="1">
        <v>342.48849999999999</v>
      </c>
      <c r="D507" s="1">
        <f t="shared" si="32"/>
        <v>246.29949999999999</v>
      </c>
    </row>
    <row r="508" spans="1:4" x14ac:dyDescent="0.25">
      <c r="A508">
        <v>82</v>
      </c>
      <c r="B508" s="1">
        <v>-243.43450000000001</v>
      </c>
      <c r="C508" s="1">
        <v>341.31310000000002</v>
      </c>
      <c r="D508" s="1">
        <f t="shared" si="32"/>
        <v>243.43450000000001</v>
      </c>
    </row>
    <row r="509" spans="1:4" x14ac:dyDescent="0.25">
      <c r="A509">
        <v>84</v>
      </c>
      <c r="B509" s="1">
        <v>-240.66050000000001</v>
      </c>
      <c r="C509" s="1">
        <v>340.18270000000001</v>
      </c>
      <c r="D509" s="1">
        <f t="shared" si="32"/>
        <v>240.66050000000001</v>
      </c>
    </row>
    <row r="510" spans="1:4" x14ac:dyDescent="0.25">
      <c r="A510">
        <v>86</v>
      </c>
      <c r="B510" s="1">
        <v>-237.95429999999999</v>
      </c>
      <c r="C510" s="1">
        <v>339.09550000000002</v>
      </c>
      <c r="D510" s="1">
        <f t="shared" si="32"/>
        <v>237.95429999999999</v>
      </c>
    </row>
    <row r="511" spans="1:4" x14ac:dyDescent="0.25">
      <c r="A511">
        <v>88</v>
      </c>
      <c r="B511" s="1">
        <v>-235.3219</v>
      </c>
      <c r="C511" s="1">
        <v>338.04910000000001</v>
      </c>
      <c r="D511" s="1">
        <f t="shared" si="32"/>
        <v>235.3219</v>
      </c>
    </row>
    <row r="512" spans="1:4" x14ac:dyDescent="0.25">
      <c r="A512">
        <v>90</v>
      </c>
      <c r="B512" s="1">
        <v>-232.76849999999999</v>
      </c>
      <c r="C512" s="1">
        <v>337.04140000000001</v>
      </c>
      <c r="D512" s="1">
        <f t="shared" si="32"/>
        <v>232.76849999999999</v>
      </c>
    </row>
    <row r="513" spans="1:4" x14ac:dyDescent="0.25">
      <c r="A513">
        <v>92</v>
      </c>
      <c r="B513" s="1">
        <v>-230.29159999999999</v>
      </c>
      <c r="C513" s="1">
        <v>336.07040000000001</v>
      </c>
      <c r="D513" s="1">
        <f t="shared" si="32"/>
        <v>230.29159999999999</v>
      </c>
    </row>
    <row r="514" spans="1:4" x14ac:dyDescent="0.25">
      <c r="A514">
        <v>94</v>
      </c>
      <c r="B514" s="1">
        <v>-227.88050000000001</v>
      </c>
      <c r="C514" s="1">
        <v>335.1345</v>
      </c>
      <c r="D514" s="1">
        <f t="shared" si="32"/>
        <v>227.88050000000001</v>
      </c>
    </row>
    <row r="515" spans="1:4" x14ac:dyDescent="0.25">
      <c r="A515">
        <v>96</v>
      </c>
      <c r="B515" s="1">
        <v>-225.53360000000001</v>
      </c>
      <c r="C515" s="1">
        <v>334.2321</v>
      </c>
      <c r="D515" s="1">
        <f t="shared" si="32"/>
        <v>225.53360000000001</v>
      </c>
    </row>
    <row r="516" spans="1:4" x14ac:dyDescent="0.25">
      <c r="A516">
        <v>98</v>
      </c>
      <c r="B516" s="1">
        <v>-223.2492</v>
      </c>
      <c r="C516" s="1">
        <v>333.36149999999998</v>
      </c>
      <c r="D516" s="1">
        <f t="shared" si="32"/>
        <v>223.2492</v>
      </c>
    </row>
    <row r="517" spans="1:4" x14ac:dyDescent="0.25">
      <c r="A517">
        <v>100</v>
      </c>
      <c r="B517" s="1">
        <v>-221.02510000000001</v>
      </c>
      <c r="C517" s="1">
        <v>332.52120000000002</v>
      </c>
      <c r="D517" s="1">
        <f t="shared" si="32"/>
        <v>221.02510000000001</v>
      </c>
    </row>
    <row r="518" spans="1:4" x14ac:dyDescent="0.25">
      <c r="A518">
        <v>102</v>
      </c>
      <c r="B518" s="1">
        <v>-218.85919999999999</v>
      </c>
      <c r="C518" s="1">
        <v>331.7099</v>
      </c>
      <c r="D518" s="1">
        <f t="shared" si="32"/>
        <v>218.85919999999999</v>
      </c>
    </row>
    <row r="519" spans="1:4" x14ac:dyDescent="0.25">
      <c r="A519">
        <v>104</v>
      </c>
      <c r="B519" s="1">
        <v>-216.7501</v>
      </c>
      <c r="C519" s="1">
        <v>330.92630000000003</v>
      </c>
      <c r="D519" s="1">
        <f t="shared" si="32"/>
        <v>216.7501</v>
      </c>
    </row>
    <row r="520" spans="1:4" x14ac:dyDescent="0.25">
      <c r="A520">
        <v>106</v>
      </c>
      <c r="B520" s="1">
        <v>-214.7037</v>
      </c>
      <c r="C520" s="1">
        <v>330.16899999999998</v>
      </c>
      <c r="D520" s="1">
        <f t="shared" si="32"/>
        <v>214.7037</v>
      </c>
    </row>
    <row r="521" spans="1:4" x14ac:dyDescent="0.25">
      <c r="A521">
        <v>108</v>
      </c>
      <c r="B521" s="1">
        <v>-212.70259999999999</v>
      </c>
      <c r="C521" s="1">
        <v>329.43700000000001</v>
      </c>
      <c r="D521" s="1">
        <f t="shared" si="32"/>
        <v>212.70259999999999</v>
      </c>
    </row>
    <row r="522" spans="1:4" x14ac:dyDescent="0.25">
      <c r="A522">
        <v>110</v>
      </c>
      <c r="B522" s="1">
        <v>-210.75299999999999</v>
      </c>
      <c r="C522" s="1">
        <v>328.72919999999999</v>
      </c>
      <c r="D522" s="1">
        <f t="shared" si="32"/>
        <v>210.75299999999999</v>
      </c>
    </row>
    <row r="523" spans="1:4" x14ac:dyDescent="0.25">
      <c r="A523">
        <v>112</v>
      </c>
      <c r="B523" s="1">
        <v>-208.8518</v>
      </c>
      <c r="C523" s="1">
        <v>328.0444</v>
      </c>
      <c r="D523" s="1">
        <f t="shared" si="32"/>
        <v>208.8518</v>
      </c>
    </row>
    <row r="524" spans="1:4" x14ac:dyDescent="0.25">
      <c r="A524">
        <v>114</v>
      </c>
      <c r="B524" s="1">
        <v>-206.99680000000001</v>
      </c>
      <c r="C524" s="1">
        <v>327.3818</v>
      </c>
      <c r="D524" s="1">
        <f t="shared" si="32"/>
        <v>206.99680000000001</v>
      </c>
    </row>
    <row r="525" spans="1:4" x14ac:dyDescent="0.25">
      <c r="A525">
        <v>116</v>
      </c>
      <c r="B525" s="1">
        <v>-205.1859</v>
      </c>
      <c r="C525" s="1">
        <v>326.74029999999999</v>
      </c>
      <c r="D525" s="1">
        <f t="shared" si="32"/>
        <v>205.1859</v>
      </c>
    </row>
    <row r="526" spans="1:4" x14ac:dyDescent="0.25">
      <c r="A526">
        <v>118</v>
      </c>
      <c r="B526" s="1">
        <v>-201.0145</v>
      </c>
      <c r="C526" s="1">
        <v>326.12270000000001</v>
      </c>
      <c r="D526" s="1">
        <f t="shared" si="32"/>
        <v>201.0145</v>
      </c>
    </row>
    <row r="527" spans="1:4" x14ac:dyDescent="0.25">
      <c r="A527">
        <v>120</v>
      </c>
      <c r="B527" s="1">
        <v>-199.59360000000001</v>
      </c>
      <c r="C527" s="1">
        <v>325.52820000000003</v>
      </c>
      <c r="D527" s="1">
        <f t="shared" si="32"/>
        <v>199.59360000000001</v>
      </c>
    </row>
    <row r="528" spans="1:4" x14ac:dyDescent="0.25">
      <c r="A528">
        <v>122</v>
      </c>
      <c r="B528" s="1">
        <v>-198.43680000000001</v>
      </c>
      <c r="C528" s="1">
        <v>324.94959999999998</v>
      </c>
      <c r="D528" s="1">
        <f t="shared" si="32"/>
        <v>198.43680000000001</v>
      </c>
    </row>
    <row r="529" spans="1:4" x14ac:dyDescent="0.25">
      <c r="A529">
        <v>124</v>
      </c>
      <c r="B529" s="1">
        <v>-197.24850000000001</v>
      </c>
      <c r="C529" s="1">
        <v>324.38760000000002</v>
      </c>
      <c r="D529" s="1">
        <f t="shared" si="32"/>
        <v>197.24850000000001</v>
      </c>
    </row>
    <row r="530" spans="1:4" x14ac:dyDescent="0.25">
      <c r="A530">
        <v>126</v>
      </c>
      <c r="B530" s="1">
        <v>-195.50020000000001</v>
      </c>
      <c r="C530" s="1">
        <v>323.8426</v>
      </c>
      <c r="D530" s="1">
        <f t="shared" si="32"/>
        <v>195.50020000000001</v>
      </c>
    </row>
    <row r="531" spans="1:4" x14ac:dyDescent="0.25">
      <c r="A531">
        <v>128</v>
      </c>
      <c r="B531" s="1">
        <v>-193.8749</v>
      </c>
      <c r="C531" s="1">
        <v>323.31400000000002</v>
      </c>
      <c r="D531" s="1">
        <f t="shared" si="32"/>
        <v>193.8749</v>
      </c>
    </row>
    <row r="532" spans="1:4" x14ac:dyDescent="0.25">
      <c r="A532">
        <v>130</v>
      </c>
      <c r="B532" s="1">
        <v>-191.4691</v>
      </c>
      <c r="C532" s="1">
        <v>322.80220000000003</v>
      </c>
      <c r="D532" s="1">
        <f t="shared" si="32"/>
        <v>191.4691</v>
      </c>
    </row>
    <row r="533" spans="1:4" x14ac:dyDescent="0.25">
      <c r="A533">
        <v>132</v>
      </c>
      <c r="B533" s="1">
        <v>-188.99799999999999</v>
      </c>
      <c r="C533" s="1">
        <v>322.30770000000001</v>
      </c>
      <c r="D533" s="1">
        <f t="shared" ref="D533:D596" si="33">-B533</f>
        <v>188.99799999999999</v>
      </c>
    </row>
    <row r="534" spans="1:4" x14ac:dyDescent="0.25">
      <c r="A534">
        <v>134</v>
      </c>
      <c r="B534" s="1">
        <v>-185.83670000000001</v>
      </c>
      <c r="C534" s="1">
        <v>321.83120000000002</v>
      </c>
      <c r="D534" s="1">
        <f t="shared" si="33"/>
        <v>185.83670000000001</v>
      </c>
    </row>
    <row r="535" spans="1:4" x14ac:dyDescent="0.25">
      <c r="A535">
        <v>136</v>
      </c>
      <c r="B535" s="1">
        <v>-182.12739999999999</v>
      </c>
      <c r="C535" s="1">
        <v>321.37369999999999</v>
      </c>
      <c r="D535" s="1">
        <f t="shared" si="33"/>
        <v>182.12739999999999</v>
      </c>
    </row>
    <row r="536" spans="1:4" x14ac:dyDescent="0.25">
      <c r="A536">
        <v>138</v>
      </c>
      <c r="B536" s="1">
        <v>-178.11060000000001</v>
      </c>
      <c r="C536" s="1">
        <v>320.9357</v>
      </c>
      <c r="D536" s="1">
        <f t="shared" si="33"/>
        <v>178.11060000000001</v>
      </c>
    </row>
    <row r="537" spans="1:4" x14ac:dyDescent="0.25">
      <c r="A537">
        <v>140</v>
      </c>
      <c r="B537" s="1">
        <v>-175.82130000000001</v>
      </c>
      <c r="C537" s="1">
        <v>320.51350000000002</v>
      </c>
      <c r="D537" s="1">
        <f t="shared" si="33"/>
        <v>175.82130000000001</v>
      </c>
    </row>
    <row r="538" spans="1:4" x14ac:dyDescent="0.25">
      <c r="A538">
        <v>142</v>
      </c>
      <c r="B538" s="1">
        <v>-174.0925</v>
      </c>
      <c r="C538" s="1">
        <v>320.1044</v>
      </c>
      <c r="D538" s="1">
        <f t="shared" si="33"/>
        <v>174.0925</v>
      </c>
    </row>
    <row r="539" spans="1:4" x14ac:dyDescent="0.25">
      <c r="A539">
        <v>144</v>
      </c>
      <c r="B539" s="1">
        <v>-172.42519999999999</v>
      </c>
      <c r="C539" s="1">
        <v>319.70749999999998</v>
      </c>
      <c r="D539" s="1">
        <f t="shared" si="33"/>
        <v>172.42519999999999</v>
      </c>
    </row>
    <row r="540" spans="1:4" x14ac:dyDescent="0.25">
      <c r="A540">
        <v>146</v>
      </c>
      <c r="B540" s="1">
        <v>-171.02340000000001</v>
      </c>
      <c r="C540" s="1">
        <v>319.32190000000003</v>
      </c>
      <c r="D540" s="1">
        <f t="shared" si="33"/>
        <v>171.02340000000001</v>
      </c>
    </row>
    <row r="541" spans="1:4" x14ac:dyDescent="0.25">
      <c r="A541">
        <v>148</v>
      </c>
      <c r="B541" s="1">
        <v>-169.89920000000001</v>
      </c>
      <c r="C541" s="1">
        <v>318.94549999999998</v>
      </c>
      <c r="D541" s="1">
        <f t="shared" si="33"/>
        <v>169.89920000000001</v>
      </c>
    </row>
    <row r="542" spans="1:4" x14ac:dyDescent="0.25">
      <c r="A542">
        <v>150</v>
      </c>
      <c r="B542" s="1">
        <v>-169.40819999999999</v>
      </c>
      <c r="C542" s="1">
        <v>318.57760000000002</v>
      </c>
      <c r="D542" s="1">
        <f t="shared" si="33"/>
        <v>169.40819999999999</v>
      </c>
    </row>
    <row r="543" spans="1:4" x14ac:dyDescent="0.25">
      <c r="A543">
        <v>152</v>
      </c>
      <c r="B543" s="1">
        <v>-169.1549</v>
      </c>
      <c r="C543" s="1">
        <v>318.21820000000002</v>
      </c>
      <c r="D543" s="1">
        <f t="shared" si="33"/>
        <v>169.1549</v>
      </c>
    </row>
    <row r="544" spans="1:4" x14ac:dyDescent="0.25">
      <c r="A544">
        <v>154</v>
      </c>
      <c r="B544" s="1">
        <v>-167.505</v>
      </c>
      <c r="C544" s="1">
        <v>317.8682</v>
      </c>
      <c r="D544" s="1">
        <f t="shared" si="33"/>
        <v>167.505</v>
      </c>
    </row>
    <row r="545" spans="1:4" x14ac:dyDescent="0.25">
      <c r="A545">
        <v>156</v>
      </c>
      <c r="B545" s="1">
        <v>-165.41550000000001</v>
      </c>
      <c r="C545" s="1">
        <v>317.52859999999998</v>
      </c>
      <c r="D545" s="1">
        <f t="shared" si="33"/>
        <v>165.41550000000001</v>
      </c>
    </row>
    <row r="546" spans="1:4" x14ac:dyDescent="0.25">
      <c r="A546">
        <v>158</v>
      </c>
      <c r="B546" s="1">
        <v>-162.63040000000001</v>
      </c>
      <c r="C546" s="1">
        <v>317.19990000000001</v>
      </c>
      <c r="D546" s="1">
        <f t="shared" si="33"/>
        <v>162.63040000000001</v>
      </c>
    </row>
    <row r="547" spans="1:4" x14ac:dyDescent="0.25">
      <c r="A547">
        <v>160</v>
      </c>
      <c r="B547" s="1">
        <v>-159.96950000000001</v>
      </c>
      <c r="C547" s="1">
        <v>316.88209999999998</v>
      </c>
      <c r="D547" s="1">
        <f t="shared" si="33"/>
        <v>159.96950000000001</v>
      </c>
    </row>
    <row r="548" spans="1:4" x14ac:dyDescent="0.25">
      <c r="A548">
        <v>162</v>
      </c>
      <c r="B548" s="1">
        <v>-157.08969999999999</v>
      </c>
      <c r="C548" s="1">
        <v>316.57589999999999</v>
      </c>
      <c r="D548" s="1">
        <f t="shared" si="33"/>
        <v>157.08969999999999</v>
      </c>
    </row>
    <row r="549" spans="1:4" x14ac:dyDescent="0.25">
      <c r="A549">
        <v>164</v>
      </c>
      <c r="B549" s="1">
        <v>-153.94820000000001</v>
      </c>
      <c r="C549" s="1">
        <v>316.28140000000002</v>
      </c>
      <c r="D549" s="1">
        <f t="shared" si="33"/>
        <v>153.94820000000001</v>
      </c>
    </row>
    <row r="550" spans="1:4" x14ac:dyDescent="0.25">
      <c r="A550">
        <v>166</v>
      </c>
      <c r="B550" s="1">
        <v>-150.00839999999999</v>
      </c>
      <c r="C550" s="1">
        <v>315.99849999999998</v>
      </c>
      <c r="D550" s="1">
        <f t="shared" si="33"/>
        <v>150.00839999999999</v>
      </c>
    </row>
    <row r="551" spans="1:4" x14ac:dyDescent="0.25">
      <c r="A551">
        <v>168</v>
      </c>
      <c r="B551" s="1">
        <v>-144.1491</v>
      </c>
      <c r="C551" s="1">
        <v>315.73289999999997</v>
      </c>
      <c r="D551" s="1">
        <f t="shared" si="33"/>
        <v>144.1491</v>
      </c>
    </row>
    <row r="552" spans="1:4" x14ac:dyDescent="0.25">
      <c r="A552">
        <v>170</v>
      </c>
      <c r="B552" s="1">
        <v>-141.6721</v>
      </c>
      <c r="C552" s="1">
        <v>315.4753</v>
      </c>
      <c r="D552" s="1">
        <f t="shared" si="33"/>
        <v>141.6721</v>
      </c>
    </row>
    <row r="553" spans="1:4" x14ac:dyDescent="0.25">
      <c r="A553">
        <v>172</v>
      </c>
      <c r="B553" s="1">
        <v>-138.87819999999999</v>
      </c>
      <c r="C553" s="1">
        <v>315.226</v>
      </c>
      <c r="D553" s="1">
        <f t="shared" si="33"/>
        <v>138.87819999999999</v>
      </c>
    </row>
    <row r="554" spans="1:4" x14ac:dyDescent="0.25">
      <c r="A554">
        <v>174</v>
      </c>
      <c r="B554" s="1">
        <v>-137.3399</v>
      </c>
      <c r="C554" s="1">
        <v>314.9853</v>
      </c>
      <c r="D554" s="1">
        <f t="shared" si="33"/>
        <v>137.3399</v>
      </c>
    </row>
    <row r="555" spans="1:4" x14ac:dyDescent="0.25">
      <c r="A555">
        <v>176</v>
      </c>
      <c r="B555" s="1">
        <v>-134.60239999999999</v>
      </c>
      <c r="C555" s="1">
        <v>314.7525</v>
      </c>
      <c r="D555" s="1">
        <f t="shared" si="33"/>
        <v>134.60239999999999</v>
      </c>
    </row>
    <row r="556" spans="1:4" x14ac:dyDescent="0.25">
      <c r="A556">
        <v>178</v>
      </c>
      <c r="B556" s="1">
        <v>-131.98230000000001</v>
      </c>
      <c r="C556" s="1">
        <v>314.52809999999999</v>
      </c>
      <c r="D556" s="1">
        <f t="shared" si="33"/>
        <v>131.98230000000001</v>
      </c>
    </row>
    <row r="557" spans="1:4" x14ac:dyDescent="0.25">
      <c r="A557">
        <v>180</v>
      </c>
      <c r="B557" s="1">
        <v>-128.14680000000001</v>
      </c>
      <c r="C557" s="1">
        <v>314.31169999999997</v>
      </c>
      <c r="D557" s="1">
        <f t="shared" si="33"/>
        <v>128.14680000000001</v>
      </c>
    </row>
    <row r="558" spans="1:4" x14ac:dyDescent="0.25">
      <c r="A558">
        <v>182</v>
      </c>
      <c r="B558" s="1">
        <v>-125.601</v>
      </c>
      <c r="C558" s="1">
        <v>314.10309999999998</v>
      </c>
      <c r="D558" s="1">
        <f t="shared" si="33"/>
        <v>125.601</v>
      </c>
    </row>
    <row r="559" spans="1:4" x14ac:dyDescent="0.25">
      <c r="A559">
        <v>184</v>
      </c>
      <c r="B559" s="1">
        <v>-122.7547</v>
      </c>
      <c r="C559" s="1">
        <v>313.90170000000001</v>
      </c>
      <c r="D559" s="1">
        <f t="shared" si="33"/>
        <v>122.7547</v>
      </c>
    </row>
    <row r="560" spans="1:4" x14ac:dyDescent="0.25">
      <c r="A560">
        <v>186</v>
      </c>
      <c r="B560" s="1">
        <v>-120.91670000000001</v>
      </c>
      <c r="C560" s="1">
        <v>313.70699999999999</v>
      </c>
      <c r="D560" s="1">
        <f t="shared" si="33"/>
        <v>120.91670000000001</v>
      </c>
    </row>
    <row r="561" spans="1:4" x14ac:dyDescent="0.25">
      <c r="A561">
        <v>188</v>
      </c>
      <c r="B561" s="1">
        <v>-118.45659999999999</v>
      </c>
      <c r="C561" s="1">
        <v>313.51859999999999</v>
      </c>
      <c r="D561" s="1">
        <f t="shared" si="33"/>
        <v>118.45659999999999</v>
      </c>
    </row>
    <row r="562" spans="1:4" x14ac:dyDescent="0.25">
      <c r="A562">
        <v>190</v>
      </c>
      <c r="B562" s="1">
        <v>-116.75060000000001</v>
      </c>
      <c r="C562" s="1">
        <v>313.33600000000001</v>
      </c>
      <c r="D562" s="1">
        <f t="shared" si="33"/>
        <v>116.75060000000001</v>
      </c>
    </row>
    <row r="563" spans="1:4" x14ac:dyDescent="0.25">
      <c r="A563">
        <v>192</v>
      </c>
      <c r="B563" s="1">
        <v>-114.16330000000001</v>
      </c>
      <c r="C563" s="1">
        <v>313.15899999999999</v>
      </c>
      <c r="D563" s="1">
        <f t="shared" si="33"/>
        <v>114.16330000000001</v>
      </c>
    </row>
    <row r="564" spans="1:4" x14ac:dyDescent="0.25">
      <c r="A564">
        <v>194</v>
      </c>
      <c r="B564" s="1">
        <v>-113.60420000000001</v>
      </c>
      <c r="C564" s="1">
        <v>312.98660000000001</v>
      </c>
      <c r="D564" s="1">
        <f t="shared" si="33"/>
        <v>113.60420000000001</v>
      </c>
    </row>
    <row r="565" spans="1:4" x14ac:dyDescent="0.25">
      <c r="A565">
        <v>196</v>
      </c>
      <c r="B565" s="1">
        <v>-111.6841</v>
      </c>
      <c r="C565" s="1">
        <v>312.81849999999997</v>
      </c>
      <c r="D565" s="1">
        <f t="shared" si="33"/>
        <v>111.6841</v>
      </c>
    </row>
    <row r="566" spans="1:4" x14ac:dyDescent="0.25">
      <c r="A566">
        <v>198</v>
      </c>
      <c r="B566" s="1">
        <v>-111.3922</v>
      </c>
      <c r="C566" s="1">
        <v>312.65390000000002</v>
      </c>
      <c r="D566" s="1">
        <f t="shared" si="33"/>
        <v>111.3922</v>
      </c>
    </row>
    <row r="567" spans="1:4" x14ac:dyDescent="0.25">
      <c r="A567">
        <v>200</v>
      </c>
      <c r="B567" s="1">
        <v>-111.0309</v>
      </c>
      <c r="C567" s="1">
        <v>312.49250000000001</v>
      </c>
      <c r="D567" s="1">
        <f t="shared" si="33"/>
        <v>111.0309</v>
      </c>
    </row>
    <row r="568" spans="1:4" x14ac:dyDescent="0.25">
      <c r="A568">
        <v>202</v>
      </c>
      <c r="B568" s="1">
        <v>-110.5013</v>
      </c>
      <c r="C568" s="1">
        <v>312.33409999999998</v>
      </c>
      <c r="D568" s="1">
        <f t="shared" si="33"/>
        <v>110.5013</v>
      </c>
    </row>
    <row r="569" spans="1:4" x14ac:dyDescent="0.25">
      <c r="A569">
        <v>204</v>
      </c>
      <c r="B569" s="1">
        <v>-109.5921</v>
      </c>
      <c r="C569" s="1">
        <v>312.17790000000002</v>
      </c>
      <c r="D569" s="1">
        <f t="shared" si="33"/>
        <v>109.5921</v>
      </c>
    </row>
    <row r="570" spans="1:4" x14ac:dyDescent="0.25">
      <c r="A570">
        <v>206</v>
      </c>
      <c r="B570" s="1">
        <v>-110.9064</v>
      </c>
      <c r="C570" s="1">
        <v>312.02330000000001</v>
      </c>
      <c r="D570" s="1">
        <f t="shared" si="33"/>
        <v>110.9064</v>
      </c>
    </row>
    <row r="571" spans="1:4" x14ac:dyDescent="0.25">
      <c r="A571">
        <v>208</v>
      </c>
      <c r="B571" s="1">
        <v>-111.261</v>
      </c>
      <c r="C571" s="1">
        <v>311.8698</v>
      </c>
      <c r="D571" s="1">
        <f t="shared" si="33"/>
        <v>111.261</v>
      </c>
    </row>
    <row r="572" spans="1:4" x14ac:dyDescent="0.25">
      <c r="A572">
        <v>210</v>
      </c>
      <c r="B572" s="1">
        <v>-112.21339999999999</v>
      </c>
      <c r="C572" s="1">
        <v>311.7176</v>
      </c>
      <c r="D572" s="1">
        <f t="shared" si="33"/>
        <v>112.21339999999999</v>
      </c>
    </row>
    <row r="573" spans="1:4" x14ac:dyDescent="0.25">
      <c r="A573">
        <v>212</v>
      </c>
      <c r="B573" s="1">
        <v>-112.3553</v>
      </c>
      <c r="C573" s="1">
        <v>311.56670000000003</v>
      </c>
      <c r="D573" s="1">
        <f t="shared" si="33"/>
        <v>112.3553</v>
      </c>
    </row>
    <row r="574" spans="1:4" x14ac:dyDescent="0.25">
      <c r="A574">
        <v>214</v>
      </c>
      <c r="B574" s="1">
        <v>-113.0973</v>
      </c>
      <c r="C574" s="1">
        <v>311.41719999999998</v>
      </c>
      <c r="D574" s="1">
        <f t="shared" si="33"/>
        <v>113.0973</v>
      </c>
    </row>
    <row r="575" spans="1:4" x14ac:dyDescent="0.25">
      <c r="A575">
        <v>216</v>
      </c>
      <c r="B575" s="1">
        <v>-113.1931</v>
      </c>
      <c r="C575" s="1">
        <v>311.26900000000001</v>
      </c>
      <c r="D575" s="1">
        <f t="shared" si="33"/>
        <v>113.1931</v>
      </c>
    </row>
    <row r="576" spans="1:4" x14ac:dyDescent="0.25">
      <c r="A576">
        <v>218</v>
      </c>
      <c r="B576" s="1">
        <v>-112.84350000000001</v>
      </c>
      <c r="C576" s="1">
        <v>311.12259999999998</v>
      </c>
      <c r="D576" s="1">
        <f t="shared" si="33"/>
        <v>112.84350000000001</v>
      </c>
    </row>
    <row r="577" spans="1:4" x14ac:dyDescent="0.25">
      <c r="A577">
        <v>220</v>
      </c>
      <c r="B577" s="1">
        <v>-113.38760000000001</v>
      </c>
      <c r="C577" s="1">
        <v>310.97800000000001</v>
      </c>
      <c r="D577" s="1">
        <f t="shared" si="33"/>
        <v>113.38760000000001</v>
      </c>
    </row>
    <row r="578" spans="1:4" x14ac:dyDescent="0.25">
      <c r="A578">
        <v>222</v>
      </c>
      <c r="B578" s="1">
        <v>-112.6557</v>
      </c>
      <c r="C578" s="1">
        <v>310.8356</v>
      </c>
      <c r="D578" s="1">
        <f t="shared" si="33"/>
        <v>112.6557</v>
      </c>
    </row>
    <row r="579" spans="1:4" x14ac:dyDescent="0.25">
      <c r="A579">
        <v>224</v>
      </c>
      <c r="B579" s="1">
        <v>-112.0463</v>
      </c>
      <c r="C579" s="1">
        <v>310.69560000000001</v>
      </c>
      <c r="D579" s="1">
        <f t="shared" si="33"/>
        <v>112.0463</v>
      </c>
    </row>
    <row r="580" spans="1:4" x14ac:dyDescent="0.25">
      <c r="A580">
        <v>226</v>
      </c>
      <c r="B580" s="1">
        <v>-111.7304</v>
      </c>
      <c r="C580" s="1">
        <v>310.55849999999998</v>
      </c>
      <c r="D580" s="1">
        <f t="shared" si="33"/>
        <v>111.7304</v>
      </c>
    </row>
    <row r="581" spans="1:4" x14ac:dyDescent="0.25">
      <c r="A581">
        <v>228</v>
      </c>
      <c r="B581" s="1">
        <v>-109.4295</v>
      </c>
      <c r="C581" s="1">
        <v>310.42430000000002</v>
      </c>
      <c r="D581" s="1">
        <f t="shared" si="33"/>
        <v>109.4295</v>
      </c>
    </row>
    <row r="582" spans="1:4" x14ac:dyDescent="0.25">
      <c r="A582">
        <v>230</v>
      </c>
      <c r="B582" s="1">
        <v>-108.9195</v>
      </c>
      <c r="C582" s="1">
        <v>310.29320000000001</v>
      </c>
      <c r="D582" s="1">
        <f t="shared" si="33"/>
        <v>108.9195</v>
      </c>
    </row>
    <row r="583" spans="1:4" x14ac:dyDescent="0.25">
      <c r="A583">
        <v>232</v>
      </c>
      <c r="B583" s="1">
        <v>-107.80719999999999</v>
      </c>
      <c r="C583" s="1">
        <v>310.16550000000001</v>
      </c>
      <c r="D583" s="1">
        <f t="shared" si="33"/>
        <v>107.80719999999999</v>
      </c>
    </row>
    <row r="584" spans="1:4" x14ac:dyDescent="0.25">
      <c r="A584">
        <v>234</v>
      </c>
      <c r="B584" s="1">
        <v>-106.11</v>
      </c>
      <c r="C584" s="1">
        <v>310.041</v>
      </c>
      <c r="D584" s="1">
        <f t="shared" si="33"/>
        <v>106.11</v>
      </c>
    </row>
    <row r="585" spans="1:4" x14ac:dyDescent="0.25">
      <c r="A585">
        <v>236</v>
      </c>
      <c r="B585" s="1">
        <v>-103.76049999999999</v>
      </c>
      <c r="C585" s="1">
        <v>309.91980000000001</v>
      </c>
      <c r="D585" s="1">
        <f t="shared" si="33"/>
        <v>103.76049999999999</v>
      </c>
    </row>
    <row r="586" spans="1:4" x14ac:dyDescent="0.25">
      <c r="A586">
        <v>238</v>
      </c>
      <c r="B586" s="1">
        <v>-102.1784</v>
      </c>
      <c r="C586" s="1">
        <v>309.8021</v>
      </c>
      <c r="D586" s="1">
        <f t="shared" si="33"/>
        <v>102.1784</v>
      </c>
    </row>
    <row r="587" spans="1:4" x14ac:dyDescent="0.25">
      <c r="A587">
        <v>240</v>
      </c>
      <c r="B587" s="1">
        <v>-100.0736</v>
      </c>
      <c r="C587" s="1">
        <v>309.68790000000001</v>
      </c>
      <c r="D587" s="1">
        <f t="shared" si="33"/>
        <v>100.0736</v>
      </c>
    </row>
    <row r="588" spans="1:4" x14ac:dyDescent="0.25">
      <c r="A588">
        <v>242</v>
      </c>
      <c r="B588" s="1">
        <v>-97.454909999999998</v>
      </c>
      <c r="C588" s="1">
        <v>309.57740000000001</v>
      </c>
      <c r="D588" s="1">
        <f t="shared" si="33"/>
        <v>97.454909999999998</v>
      </c>
    </row>
    <row r="589" spans="1:4" x14ac:dyDescent="0.25">
      <c r="A589">
        <v>244</v>
      </c>
      <c r="B589" s="1">
        <v>-95.832260000000005</v>
      </c>
      <c r="C589" s="1">
        <v>309.47050000000002</v>
      </c>
      <c r="D589" s="1">
        <f t="shared" si="33"/>
        <v>95.832260000000005</v>
      </c>
    </row>
    <row r="590" spans="1:4" x14ac:dyDescent="0.25">
      <c r="A590">
        <v>246</v>
      </c>
      <c r="B590" s="1">
        <v>-93.793130000000005</v>
      </c>
      <c r="C590" s="1">
        <v>309.36759999999998</v>
      </c>
      <c r="D590" s="1">
        <f t="shared" si="33"/>
        <v>93.793130000000005</v>
      </c>
    </row>
    <row r="591" spans="1:4" x14ac:dyDescent="0.25">
      <c r="A591">
        <v>248</v>
      </c>
      <c r="B591" s="1">
        <v>-91.223969999999994</v>
      </c>
      <c r="C591" s="1">
        <v>309.26850000000002</v>
      </c>
      <c r="D591" s="1">
        <f t="shared" si="33"/>
        <v>91.223969999999994</v>
      </c>
    </row>
    <row r="592" spans="1:4" x14ac:dyDescent="0.25">
      <c r="A592">
        <v>250</v>
      </c>
      <c r="B592" s="1">
        <v>-88.055610000000001</v>
      </c>
      <c r="C592" s="1">
        <v>309.17329999999998</v>
      </c>
      <c r="D592" s="1">
        <f t="shared" si="33"/>
        <v>88.055610000000001</v>
      </c>
    </row>
    <row r="593" spans="1:4" x14ac:dyDescent="0.25">
      <c r="A593">
        <v>252</v>
      </c>
      <c r="B593" s="1">
        <v>-85.933840000000004</v>
      </c>
      <c r="C593" s="1">
        <v>309.08199999999999</v>
      </c>
      <c r="D593" s="1">
        <f t="shared" si="33"/>
        <v>85.933840000000004</v>
      </c>
    </row>
    <row r="594" spans="1:4" x14ac:dyDescent="0.25">
      <c r="A594">
        <v>254</v>
      </c>
      <c r="B594" s="1">
        <v>-83.0351</v>
      </c>
      <c r="C594" s="1">
        <v>308.99439999999998</v>
      </c>
      <c r="D594" s="1">
        <f t="shared" si="33"/>
        <v>83.0351</v>
      </c>
    </row>
    <row r="595" spans="1:4" x14ac:dyDescent="0.25">
      <c r="A595">
        <v>256</v>
      </c>
      <c r="B595" s="1">
        <v>-79.203620000000001</v>
      </c>
      <c r="C595" s="1">
        <v>308.91059999999999</v>
      </c>
      <c r="D595" s="1">
        <f t="shared" si="33"/>
        <v>79.203620000000001</v>
      </c>
    </row>
    <row r="596" spans="1:4" x14ac:dyDescent="0.25">
      <c r="A596">
        <v>258</v>
      </c>
      <c r="B596" s="1">
        <v>-76.311509999999998</v>
      </c>
      <c r="C596" s="1">
        <v>308.8304</v>
      </c>
      <c r="D596" s="1">
        <f t="shared" si="33"/>
        <v>76.311509999999998</v>
      </c>
    </row>
    <row r="597" spans="1:4" x14ac:dyDescent="0.25">
      <c r="A597">
        <v>260</v>
      </c>
      <c r="B597" s="1">
        <v>-74.381290000000007</v>
      </c>
      <c r="C597" s="1">
        <v>308.75369999999998</v>
      </c>
      <c r="D597" s="1">
        <f t="shared" ref="D597:D617" si="34">-B597</f>
        <v>74.381290000000007</v>
      </c>
    </row>
    <row r="598" spans="1:4" x14ac:dyDescent="0.25">
      <c r="A598">
        <v>262</v>
      </c>
      <c r="B598" s="1">
        <v>-71.235919999999993</v>
      </c>
      <c r="C598" s="1">
        <v>308.68049999999999</v>
      </c>
      <c r="D598" s="1">
        <f t="shared" si="34"/>
        <v>71.235919999999993</v>
      </c>
    </row>
    <row r="599" spans="1:4" x14ac:dyDescent="0.25">
      <c r="A599">
        <v>264</v>
      </c>
      <c r="B599" s="1">
        <v>-68.896900000000002</v>
      </c>
      <c r="C599" s="1">
        <v>308.6105</v>
      </c>
      <c r="D599" s="1">
        <f t="shared" si="34"/>
        <v>68.896900000000002</v>
      </c>
    </row>
    <row r="600" spans="1:4" x14ac:dyDescent="0.25">
      <c r="A600">
        <v>266</v>
      </c>
      <c r="B600" s="1">
        <v>-67.370320000000007</v>
      </c>
      <c r="C600" s="1">
        <v>308.54349999999999</v>
      </c>
      <c r="D600" s="1">
        <f t="shared" si="34"/>
        <v>67.370320000000007</v>
      </c>
    </row>
    <row r="601" spans="1:4" x14ac:dyDescent="0.25">
      <c r="A601">
        <v>268</v>
      </c>
      <c r="B601" s="1">
        <v>-64.279949999999999</v>
      </c>
      <c r="C601" s="1">
        <v>308.47949999999997</v>
      </c>
      <c r="D601" s="1">
        <f t="shared" si="34"/>
        <v>64.279949999999999</v>
      </c>
    </row>
    <row r="602" spans="1:4" x14ac:dyDescent="0.25">
      <c r="A602">
        <v>270</v>
      </c>
      <c r="B602" s="1">
        <v>-61.94359</v>
      </c>
      <c r="C602" s="1">
        <v>308.41860000000003</v>
      </c>
      <c r="D602" s="1">
        <f t="shared" si="34"/>
        <v>61.94359</v>
      </c>
    </row>
    <row r="603" spans="1:4" x14ac:dyDescent="0.25">
      <c r="A603">
        <v>272</v>
      </c>
      <c r="B603" s="1">
        <v>-57.849939999999997</v>
      </c>
      <c r="C603" s="1">
        <v>308.3605</v>
      </c>
      <c r="D603" s="1">
        <f t="shared" si="34"/>
        <v>57.849939999999997</v>
      </c>
    </row>
    <row r="604" spans="1:4" x14ac:dyDescent="0.25">
      <c r="A604">
        <v>274</v>
      </c>
      <c r="B604" s="1">
        <v>-56.917160000000003</v>
      </c>
      <c r="C604" s="1">
        <v>308.30509999999998</v>
      </c>
      <c r="D604" s="1">
        <f t="shared" si="34"/>
        <v>56.917160000000003</v>
      </c>
    </row>
    <row r="605" spans="1:4" x14ac:dyDescent="0.25">
      <c r="A605">
        <v>276</v>
      </c>
      <c r="B605" s="1">
        <v>-54.085030000000003</v>
      </c>
      <c r="C605" s="1">
        <v>308.25229999999999</v>
      </c>
      <c r="D605" s="1">
        <f t="shared" si="34"/>
        <v>54.085030000000003</v>
      </c>
    </row>
    <row r="606" spans="1:4" x14ac:dyDescent="0.25">
      <c r="A606">
        <v>278</v>
      </c>
      <c r="B606" s="1">
        <v>-51.851329999999997</v>
      </c>
      <c r="C606" s="1">
        <v>308.202</v>
      </c>
      <c r="D606" s="1">
        <f t="shared" si="34"/>
        <v>51.851329999999997</v>
      </c>
    </row>
    <row r="607" spans="1:4" x14ac:dyDescent="0.25">
      <c r="A607">
        <v>280</v>
      </c>
      <c r="B607" s="1">
        <v>-50.24391</v>
      </c>
      <c r="C607" s="1">
        <v>308.1542</v>
      </c>
      <c r="D607" s="1">
        <f t="shared" si="34"/>
        <v>50.24391</v>
      </c>
    </row>
    <row r="608" spans="1:4" x14ac:dyDescent="0.25">
      <c r="A608">
        <v>282</v>
      </c>
      <c r="B608" s="1">
        <v>-46.422199999999997</v>
      </c>
      <c r="C608" s="1">
        <v>308.1087</v>
      </c>
      <c r="D608" s="1">
        <f t="shared" si="34"/>
        <v>46.422199999999997</v>
      </c>
    </row>
    <row r="609" spans="1:4" x14ac:dyDescent="0.25">
      <c r="A609">
        <v>284</v>
      </c>
      <c r="B609" s="1">
        <v>-45.917670000000001</v>
      </c>
      <c r="C609" s="1">
        <v>308.06529999999998</v>
      </c>
      <c r="D609" s="1">
        <f t="shared" si="34"/>
        <v>45.917670000000001</v>
      </c>
    </row>
    <row r="610" spans="1:4" x14ac:dyDescent="0.25">
      <c r="A610">
        <v>286</v>
      </c>
      <c r="B610" s="1">
        <v>-43.082949999999997</v>
      </c>
      <c r="C610" s="1">
        <v>308.02409999999998</v>
      </c>
      <c r="D610" s="1">
        <f t="shared" si="34"/>
        <v>43.082949999999997</v>
      </c>
    </row>
    <row r="611" spans="1:4" x14ac:dyDescent="0.25">
      <c r="A611">
        <v>288</v>
      </c>
      <c r="B611" s="1">
        <v>-40.731760000000001</v>
      </c>
      <c r="C611" s="1">
        <v>307.98489999999998</v>
      </c>
      <c r="D611" s="1">
        <f t="shared" si="34"/>
        <v>40.731760000000001</v>
      </c>
    </row>
    <row r="612" spans="1:4" x14ac:dyDescent="0.25">
      <c r="A612">
        <v>290</v>
      </c>
      <c r="B612" s="1">
        <v>-38.82396</v>
      </c>
      <c r="C612" s="1">
        <v>307.9477</v>
      </c>
      <c r="D612" s="1">
        <f t="shared" si="34"/>
        <v>38.82396</v>
      </c>
    </row>
    <row r="613" spans="1:4" x14ac:dyDescent="0.25">
      <c r="A613">
        <v>292</v>
      </c>
      <c r="B613" s="1">
        <v>-37.338949999999997</v>
      </c>
      <c r="C613" s="1">
        <v>307.91219999999998</v>
      </c>
      <c r="D613" s="1">
        <f t="shared" si="34"/>
        <v>37.338949999999997</v>
      </c>
    </row>
    <row r="614" spans="1:4" x14ac:dyDescent="0.25">
      <c r="A614">
        <v>294</v>
      </c>
      <c r="B614" s="1">
        <v>-36.276719999999997</v>
      </c>
      <c r="C614" s="1">
        <v>307.8784</v>
      </c>
      <c r="D614" s="1">
        <f t="shared" si="34"/>
        <v>36.276719999999997</v>
      </c>
    </row>
    <row r="615" spans="1:4" x14ac:dyDescent="0.25">
      <c r="A615">
        <v>296</v>
      </c>
      <c r="B615" s="1">
        <v>-35.656390000000002</v>
      </c>
      <c r="C615" s="1">
        <v>307.84629999999999</v>
      </c>
      <c r="D615" s="1">
        <f t="shared" si="34"/>
        <v>35.656390000000002</v>
      </c>
    </row>
    <row r="616" spans="1:4" x14ac:dyDescent="0.25">
      <c r="A616">
        <v>298</v>
      </c>
      <c r="B616" s="1">
        <v>-32.212249999999997</v>
      </c>
      <c r="C616" s="1">
        <v>307.81580000000002</v>
      </c>
      <c r="D616" s="1">
        <f t="shared" si="34"/>
        <v>32.212249999999997</v>
      </c>
    </row>
    <row r="617" spans="1:4" x14ac:dyDescent="0.25">
      <c r="A617">
        <v>300</v>
      </c>
      <c r="B617" s="1">
        <v>-32.290849999999999</v>
      </c>
      <c r="C617" s="1">
        <v>307.78649999999999</v>
      </c>
      <c r="D617" s="1">
        <f t="shared" si="34"/>
        <v>32.290849999999999</v>
      </c>
    </row>
    <row r="619" spans="1:4" x14ac:dyDescent="0.25">
      <c r="A619" s="4" t="s">
        <v>92</v>
      </c>
    </row>
    <row r="620" spans="1:4" x14ac:dyDescent="0.25">
      <c r="A620" t="s">
        <v>12</v>
      </c>
    </row>
    <row r="621" spans="1:4" x14ac:dyDescent="0.25">
      <c r="A621" t="s">
        <v>13</v>
      </c>
    </row>
    <row r="622" spans="1:4" x14ac:dyDescent="0.25">
      <c r="A622" t="s">
        <v>14</v>
      </c>
    </row>
    <row r="623" spans="1:4" x14ac:dyDescent="0.25">
      <c r="A623" t="s">
        <v>15</v>
      </c>
    </row>
    <row r="624" spans="1:4" x14ac:dyDescent="0.25">
      <c r="A624" t="s">
        <v>11</v>
      </c>
      <c r="B624" t="s">
        <v>99</v>
      </c>
      <c r="C624" t="s">
        <v>17</v>
      </c>
      <c r="D624" t="s">
        <v>100</v>
      </c>
    </row>
    <row r="625" spans="1:4" x14ac:dyDescent="0.25">
      <c r="A625">
        <v>5</v>
      </c>
      <c r="B625" s="1">
        <v>495.11840000000001</v>
      </c>
      <c r="C625" s="1">
        <v>-77.769310000000004</v>
      </c>
      <c r="D625" s="1">
        <f>-C625</f>
        <v>77.769310000000004</v>
      </c>
    </row>
    <row r="626" spans="1:4" x14ac:dyDescent="0.25">
      <c r="A626">
        <v>10</v>
      </c>
      <c r="B626" s="1">
        <v>490.44850000000002</v>
      </c>
      <c r="C626" s="1">
        <v>-78.518109999999993</v>
      </c>
      <c r="D626" s="1">
        <f t="shared" ref="D626:D684" si="35">-C626</f>
        <v>78.518109999999993</v>
      </c>
    </row>
    <row r="627" spans="1:4" x14ac:dyDescent="0.25">
      <c r="A627">
        <v>15</v>
      </c>
      <c r="B627" s="1">
        <v>485.85300000000001</v>
      </c>
      <c r="C627" s="1">
        <v>-79.179559999999995</v>
      </c>
      <c r="D627" s="1">
        <f t="shared" si="35"/>
        <v>79.179559999999995</v>
      </c>
    </row>
    <row r="628" spans="1:4" x14ac:dyDescent="0.25">
      <c r="A628">
        <v>20</v>
      </c>
      <c r="B628" s="1">
        <v>481.33699999999999</v>
      </c>
      <c r="C628" s="1">
        <v>-79.840190000000007</v>
      </c>
      <c r="D628" s="1">
        <f t="shared" si="35"/>
        <v>79.840190000000007</v>
      </c>
    </row>
    <row r="629" spans="1:4" x14ac:dyDescent="0.25">
      <c r="A629">
        <v>25</v>
      </c>
      <c r="B629" s="1">
        <v>476.89729999999997</v>
      </c>
      <c r="C629" s="1">
        <v>-80.543000000000006</v>
      </c>
      <c r="D629" s="1">
        <f t="shared" si="35"/>
        <v>80.543000000000006</v>
      </c>
    </row>
    <row r="630" spans="1:4" x14ac:dyDescent="0.25">
      <c r="A630">
        <v>30</v>
      </c>
      <c r="B630" s="1">
        <v>472.5333</v>
      </c>
      <c r="C630" s="1">
        <v>-81.238110000000006</v>
      </c>
      <c r="D630" s="1">
        <f t="shared" si="35"/>
        <v>81.238110000000006</v>
      </c>
    </row>
    <row r="631" spans="1:4" x14ac:dyDescent="0.25">
      <c r="A631">
        <v>35</v>
      </c>
      <c r="B631" s="1">
        <v>468.24540000000002</v>
      </c>
      <c r="C631" s="1">
        <v>-81.917500000000004</v>
      </c>
      <c r="D631" s="1">
        <f t="shared" si="35"/>
        <v>81.917500000000004</v>
      </c>
    </row>
    <row r="632" spans="1:4" x14ac:dyDescent="0.25">
      <c r="A632">
        <v>40</v>
      </c>
      <c r="B632" s="1">
        <v>464.03429999999997</v>
      </c>
      <c r="C632" s="1">
        <v>-82.584370000000007</v>
      </c>
      <c r="D632" s="1">
        <f t="shared" si="35"/>
        <v>82.584370000000007</v>
      </c>
    </row>
    <row r="633" spans="1:4" x14ac:dyDescent="0.25">
      <c r="A633">
        <v>45</v>
      </c>
      <c r="B633" s="1">
        <v>459.9</v>
      </c>
      <c r="C633" s="1">
        <v>-83.240660000000005</v>
      </c>
      <c r="D633" s="1">
        <f t="shared" si="35"/>
        <v>83.240660000000005</v>
      </c>
    </row>
    <row r="634" spans="1:4" x14ac:dyDescent="0.25">
      <c r="A634">
        <v>50</v>
      </c>
      <c r="B634" s="1">
        <v>455.84289999999999</v>
      </c>
      <c r="C634" s="1">
        <v>-83.887969999999996</v>
      </c>
      <c r="D634" s="1">
        <f t="shared" si="35"/>
        <v>83.887969999999996</v>
      </c>
    </row>
    <row r="635" spans="1:4" x14ac:dyDescent="0.25">
      <c r="A635">
        <v>55</v>
      </c>
      <c r="B635" s="1">
        <v>451.86279999999999</v>
      </c>
      <c r="C635" s="1">
        <v>-84.529560000000004</v>
      </c>
      <c r="D635" s="1">
        <f t="shared" si="35"/>
        <v>84.529560000000004</v>
      </c>
    </row>
    <row r="636" spans="1:4" x14ac:dyDescent="0.25">
      <c r="A636">
        <v>60</v>
      </c>
      <c r="B636" s="1">
        <v>447.95920000000001</v>
      </c>
      <c r="C636" s="1">
        <v>-85.164140000000003</v>
      </c>
      <c r="D636" s="1">
        <f t="shared" si="35"/>
        <v>85.164140000000003</v>
      </c>
    </row>
    <row r="637" spans="1:4" x14ac:dyDescent="0.25">
      <c r="A637">
        <v>65</v>
      </c>
      <c r="B637" s="1">
        <v>444.13189999999997</v>
      </c>
      <c r="C637" s="1">
        <v>-85.788480000000007</v>
      </c>
      <c r="D637" s="1">
        <f t="shared" si="35"/>
        <v>85.788480000000007</v>
      </c>
    </row>
    <row r="638" spans="1:4" x14ac:dyDescent="0.25">
      <c r="A638">
        <v>70</v>
      </c>
      <c r="B638" s="1">
        <v>440.3809</v>
      </c>
      <c r="C638" s="1">
        <v>-86.404470000000003</v>
      </c>
      <c r="D638" s="1">
        <f t="shared" si="35"/>
        <v>86.404470000000003</v>
      </c>
    </row>
    <row r="639" spans="1:4" x14ac:dyDescent="0.25">
      <c r="A639">
        <v>75</v>
      </c>
      <c r="B639" s="1">
        <v>436.70569999999998</v>
      </c>
      <c r="C639" s="1">
        <v>-87.011960000000002</v>
      </c>
      <c r="D639" s="1">
        <f t="shared" si="35"/>
        <v>87.011960000000002</v>
      </c>
    </row>
    <row r="640" spans="1:4" x14ac:dyDescent="0.25">
      <c r="A640">
        <v>80</v>
      </c>
      <c r="B640" s="1">
        <v>433.10590000000002</v>
      </c>
      <c r="C640" s="1">
        <v>-87.610960000000006</v>
      </c>
      <c r="D640" s="1">
        <f t="shared" si="35"/>
        <v>87.610960000000006</v>
      </c>
    </row>
    <row r="641" spans="1:4" x14ac:dyDescent="0.25">
      <c r="A641">
        <v>85</v>
      </c>
      <c r="B641" s="1">
        <v>429.58089999999999</v>
      </c>
      <c r="C641" s="1">
        <v>-88.200609999999998</v>
      </c>
      <c r="D641" s="1">
        <f t="shared" si="35"/>
        <v>88.200609999999998</v>
      </c>
    </row>
    <row r="642" spans="1:4" x14ac:dyDescent="0.25">
      <c r="A642">
        <v>90</v>
      </c>
      <c r="B642" s="1">
        <v>426.13010000000003</v>
      </c>
      <c r="C642" s="1">
        <v>-88.780789999999996</v>
      </c>
      <c r="D642" s="1">
        <f t="shared" si="35"/>
        <v>88.780789999999996</v>
      </c>
    </row>
    <row r="643" spans="1:4" x14ac:dyDescent="0.25">
      <c r="A643">
        <v>95</v>
      </c>
      <c r="B643" s="1">
        <v>422.75319999999999</v>
      </c>
      <c r="C643" s="1">
        <v>-89.351550000000003</v>
      </c>
      <c r="D643" s="1">
        <f t="shared" si="35"/>
        <v>89.351550000000003</v>
      </c>
    </row>
    <row r="644" spans="1:4" x14ac:dyDescent="0.25">
      <c r="A644">
        <v>100</v>
      </c>
      <c r="B644" s="1">
        <v>419.44940000000003</v>
      </c>
      <c r="C644" s="1">
        <v>-89.91292</v>
      </c>
      <c r="D644" s="1">
        <f t="shared" si="35"/>
        <v>89.91292</v>
      </c>
    </row>
    <row r="645" spans="1:4" x14ac:dyDescent="0.25">
      <c r="A645">
        <v>105</v>
      </c>
      <c r="B645" s="1">
        <v>416.21809999999999</v>
      </c>
      <c r="C645" s="1">
        <v>-90.465220000000002</v>
      </c>
      <c r="D645" s="1">
        <f t="shared" si="35"/>
        <v>90.465220000000002</v>
      </c>
    </row>
    <row r="646" spans="1:4" x14ac:dyDescent="0.25">
      <c r="A646">
        <v>110</v>
      </c>
      <c r="B646" s="1">
        <v>413.05849999999998</v>
      </c>
      <c r="C646" s="1">
        <v>-91.008139999999997</v>
      </c>
      <c r="D646" s="1">
        <f t="shared" si="35"/>
        <v>91.008139999999997</v>
      </c>
    </row>
    <row r="647" spans="1:4" x14ac:dyDescent="0.25">
      <c r="A647">
        <v>115</v>
      </c>
      <c r="B647" s="1">
        <v>409.96969999999999</v>
      </c>
      <c r="C647" s="1">
        <v>-91.541240000000002</v>
      </c>
      <c r="D647" s="1">
        <f t="shared" si="35"/>
        <v>91.541240000000002</v>
      </c>
    </row>
    <row r="648" spans="1:4" x14ac:dyDescent="0.25">
      <c r="A648">
        <v>120</v>
      </c>
      <c r="B648" s="1">
        <v>406.95119999999997</v>
      </c>
      <c r="C648" s="1">
        <v>-92.064620000000005</v>
      </c>
      <c r="D648" s="1">
        <f t="shared" si="35"/>
        <v>92.064620000000005</v>
      </c>
    </row>
    <row r="649" spans="1:4" x14ac:dyDescent="0.25">
      <c r="A649">
        <v>125</v>
      </c>
      <c r="B649" s="1">
        <v>404.00209999999998</v>
      </c>
      <c r="C649" s="1">
        <v>-92.577979999999997</v>
      </c>
      <c r="D649" s="1">
        <f t="shared" si="35"/>
        <v>92.577979999999997</v>
      </c>
    </row>
    <row r="650" spans="1:4" x14ac:dyDescent="0.25">
      <c r="A650">
        <v>130</v>
      </c>
      <c r="B650" s="1">
        <v>401.12139999999999</v>
      </c>
      <c r="C650" s="1">
        <v>-93.081370000000007</v>
      </c>
      <c r="D650" s="1">
        <f t="shared" si="35"/>
        <v>93.081370000000007</v>
      </c>
    </row>
    <row r="651" spans="1:4" x14ac:dyDescent="0.25">
      <c r="A651">
        <v>135</v>
      </c>
      <c r="B651" s="1">
        <v>398.3082</v>
      </c>
      <c r="C651" s="1">
        <v>-93.574709999999996</v>
      </c>
      <c r="D651" s="1">
        <f t="shared" si="35"/>
        <v>93.574709999999996</v>
      </c>
    </row>
    <row r="652" spans="1:4" x14ac:dyDescent="0.25">
      <c r="A652">
        <v>140</v>
      </c>
      <c r="B652" s="1">
        <v>395.56169999999997</v>
      </c>
      <c r="C652" s="1">
        <v>-94.057659999999998</v>
      </c>
      <c r="D652" s="1">
        <f t="shared" si="35"/>
        <v>94.057659999999998</v>
      </c>
    </row>
    <row r="653" spans="1:4" x14ac:dyDescent="0.25">
      <c r="A653">
        <v>145</v>
      </c>
      <c r="B653" s="1">
        <v>392.8809</v>
      </c>
      <c r="C653" s="1">
        <v>-94.530339999999995</v>
      </c>
      <c r="D653" s="1">
        <f t="shared" si="35"/>
        <v>94.530339999999995</v>
      </c>
    </row>
    <row r="654" spans="1:4" x14ac:dyDescent="0.25">
      <c r="A654">
        <v>150</v>
      </c>
      <c r="B654" s="1">
        <v>390.26499999999999</v>
      </c>
      <c r="C654" s="1">
        <v>-94.992469999999997</v>
      </c>
      <c r="D654" s="1">
        <f t="shared" si="35"/>
        <v>94.992469999999997</v>
      </c>
    </row>
    <row r="655" spans="1:4" x14ac:dyDescent="0.25">
      <c r="A655">
        <v>155</v>
      </c>
      <c r="B655" s="1">
        <v>387.71280000000002</v>
      </c>
      <c r="C655" s="1">
        <v>-95.444220000000001</v>
      </c>
      <c r="D655" s="1">
        <f t="shared" si="35"/>
        <v>95.444220000000001</v>
      </c>
    </row>
    <row r="656" spans="1:4" x14ac:dyDescent="0.25">
      <c r="A656">
        <v>160</v>
      </c>
      <c r="B656" s="1">
        <v>385.2235</v>
      </c>
      <c r="C656" s="1">
        <v>-95.885390000000001</v>
      </c>
      <c r="D656" s="1">
        <f t="shared" si="35"/>
        <v>95.885390000000001</v>
      </c>
    </row>
    <row r="657" spans="1:4" x14ac:dyDescent="0.25">
      <c r="A657">
        <v>165</v>
      </c>
      <c r="B657" s="1">
        <v>382.79590000000002</v>
      </c>
      <c r="C657" s="1">
        <v>-96.315929999999994</v>
      </c>
      <c r="D657" s="1">
        <f t="shared" si="35"/>
        <v>96.315929999999994</v>
      </c>
    </row>
    <row r="658" spans="1:4" x14ac:dyDescent="0.25">
      <c r="A658">
        <v>170</v>
      </c>
      <c r="B658" s="1">
        <v>380.42910000000001</v>
      </c>
      <c r="C658" s="1">
        <v>-96.73612</v>
      </c>
      <c r="D658" s="1">
        <f t="shared" si="35"/>
        <v>96.73612</v>
      </c>
    </row>
    <row r="659" spans="1:4" x14ac:dyDescent="0.25">
      <c r="A659">
        <v>175</v>
      </c>
      <c r="B659" s="1">
        <v>378.12209999999999</v>
      </c>
      <c r="C659" s="1">
        <v>-97.146100000000004</v>
      </c>
      <c r="D659" s="1">
        <f t="shared" si="35"/>
        <v>97.146100000000004</v>
      </c>
    </row>
    <row r="660" spans="1:4" x14ac:dyDescent="0.25">
      <c r="A660">
        <v>180</v>
      </c>
      <c r="B660" s="1">
        <v>375.87369999999999</v>
      </c>
      <c r="C660" s="1">
        <v>-97.545810000000003</v>
      </c>
      <c r="D660" s="1">
        <f t="shared" si="35"/>
        <v>97.545810000000003</v>
      </c>
    </row>
    <row r="661" spans="1:4" x14ac:dyDescent="0.25">
      <c r="A661">
        <v>185</v>
      </c>
      <c r="B661" s="1">
        <v>373.68299999999999</v>
      </c>
      <c r="C661" s="1">
        <v>-97.935239999999993</v>
      </c>
      <c r="D661" s="1">
        <f t="shared" si="35"/>
        <v>97.935239999999993</v>
      </c>
    </row>
    <row r="662" spans="1:4" x14ac:dyDescent="0.25">
      <c r="A662">
        <v>190</v>
      </c>
      <c r="B662" s="1">
        <v>371.5489</v>
      </c>
      <c r="C662" s="1">
        <v>-98.313879999999997</v>
      </c>
      <c r="D662" s="1">
        <f t="shared" si="35"/>
        <v>98.313879999999997</v>
      </c>
    </row>
    <row r="663" spans="1:4" x14ac:dyDescent="0.25">
      <c r="A663">
        <v>195</v>
      </c>
      <c r="B663" s="1">
        <v>369.47030000000001</v>
      </c>
      <c r="C663" s="1">
        <v>-98.681299999999993</v>
      </c>
      <c r="D663" s="1">
        <f t="shared" si="35"/>
        <v>98.681299999999993</v>
      </c>
    </row>
    <row r="664" spans="1:4" x14ac:dyDescent="0.25">
      <c r="A664">
        <v>200</v>
      </c>
      <c r="B664" s="1">
        <v>367.4461</v>
      </c>
      <c r="C664" s="1">
        <v>-99.039550000000006</v>
      </c>
      <c r="D664" s="1">
        <f t="shared" si="35"/>
        <v>99.039550000000006</v>
      </c>
    </row>
    <row r="665" spans="1:4" x14ac:dyDescent="0.25">
      <c r="A665">
        <v>205</v>
      </c>
      <c r="B665" s="1">
        <v>365.4753</v>
      </c>
      <c r="C665" s="1">
        <v>-99.387619999999998</v>
      </c>
      <c r="D665" s="1">
        <f t="shared" si="35"/>
        <v>99.387619999999998</v>
      </c>
    </row>
    <row r="666" spans="1:4" x14ac:dyDescent="0.25">
      <c r="A666">
        <v>210</v>
      </c>
      <c r="B666" s="1">
        <v>363.55689999999998</v>
      </c>
      <c r="C666" s="1">
        <v>-99.724580000000003</v>
      </c>
      <c r="D666" s="1">
        <f t="shared" si="35"/>
        <v>99.724580000000003</v>
      </c>
    </row>
    <row r="667" spans="1:4" x14ac:dyDescent="0.25">
      <c r="A667">
        <v>215</v>
      </c>
      <c r="B667" s="1">
        <v>361.68979999999999</v>
      </c>
      <c r="C667" s="1">
        <v>-100.0515</v>
      </c>
      <c r="D667" s="1">
        <f t="shared" si="35"/>
        <v>100.0515</v>
      </c>
    </row>
    <row r="668" spans="1:4" x14ac:dyDescent="0.25">
      <c r="A668">
        <v>220</v>
      </c>
      <c r="B668" s="1">
        <v>359.87290000000002</v>
      </c>
      <c r="C668" s="1">
        <v>-100.3687</v>
      </c>
      <c r="D668" s="1">
        <f t="shared" si="35"/>
        <v>100.3687</v>
      </c>
    </row>
    <row r="669" spans="1:4" x14ac:dyDescent="0.25">
      <c r="A669">
        <v>225</v>
      </c>
      <c r="B669" s="1">
        <v>358.10509999999999</v>
      </c>
      <c r="C669" s="1">
        <v>-100.676</v>
      </c>
      <c r="D669" s="1">
        <f t="shared" si="35"/>
        <v>100.676</v>
      </c>
    </row>
    <row r="670" spans="1:4" x14ac:dyDescent="0.25">
      <c r="A670">
        <v>230</v>
      </c>
      <c r="B670" s="1">
        <v>356.38549999999998</v>
      </c>
      <c r="C670" s="1">
        <v>-100.9729</v>
      </c>
      <c r="D670" s="1">
        <f t="shared" si="35"/>
        <v>100.9729</v>
      </c>
    </row>
    <row r="671" spans="1:4" x14ac:dyDescent="0.25">
      <c r="A671">
        <v>235</v>
      </c>
      <c r="B671" s="1">
        <v>354.71289999999999</v>
      </c>
      <c r="C671" s="1">
        <v>-101.2597</v>
      </c>
      <c r="D671" s="1">
        <f t="shared" si="35"/>
        <v>101.2597</v>
      </c>
    </row>
    <row r="672" spans="1:4" x14ac:dyDescent="0.25">
      <c r="A672">
        <v>240</v>
      </c>
      <c r="B672" s="1">
        <v>353.08629999999999</v>
      </c>
      <c r="C672" s="1">
        <v>-101.5364</v>
      </c>
      <c r="D672" s="1">
        <f t="shared" si="35"/>
        <v>101.5364</v>
      </c>
    </row>
    <row r="673" spans="1:4" x14ac:dyDescent="0.25">
      <c r="A673">
        <v>245</v>
      </c>
      <c r="B673" s="1">
        <v>351.50479999999999</v>
      </c>
      <c r="C673" s="1">
        <v>-101.8038</v>
      </c>
      <c r="D673" s="1">
        <f t="shared" si="35"/>
        <v>101.8038</v>
      </c>
    </row>
    <row r="674" spans="1:4" x14ac:dyDescent="0.25">
      <c r="A674">
        <v>250</v>
      </c>
      <c r="B674" s="1">
        <v>349.96730000000002</v>
      </c>
      <c r="C674" s="1">
        <v>-102.0621</v>
      </c>
      <c r="D674" s="1">
        <f t="shared" si="35"/>
        <v>102.0621</v>
      </c>
    </row>
    <row r="675" spans="1:4" x14ac:dyDescent="0.25">
      <c r="A675">
        <v>255</v>
      </c>
      <c r="B675" s="1">
        <v>348.47269999999997</v>
      </c>
      <c r="C675" s="1">
        <v>-102.3115</v>
      </c>
      <c r="D675" s="1">
        <f t="shared" si="35"/>
        <v>102.3115</v>
      </c>
    </row>
    <row r="676" spans="1:4" x14ac:dyDescent="0.25">
      <c r="A676">
        <v>260</v>
      </c>
      <c r="B676" s="1">
        <v>347.02010000000001</v>
      </c>
      <c r="C676" s="1">
        <v>-102.5521</v>
      </c>
      <c r="D676" s="1">
        <f t="shared" si="35"/>
        <v>102.5521</v>
      </c>
    </row>
    <row r="677" spans="1:4" x14ac:dyDescent="0.25">
      <c r="A677">
        <v>265</v>
      </c>
      <c r="B677" s="1">
        <v>345.60849999999999</v>
      </c>
      <c r="C677" s="1">
        <v>-102.78360000000001</v>
      </c>
      <c r="D677" s="1">
        <f t="shared" si="35"/>
        <v>102.78360000000001</v>
      </c>
    </row>
    <row r="678" spans="1:4" x14ac:dyDescent="0.25">
      <c r="A678">
        <v>270</v>
      </c>
      <c r="B678" s="1">
        <v>344.23680000000002</v>
      </c>
      <c r="C678" s="1">
        <v>-103.006</v>
      </c>
      <c r="D678" s="1">
        <f t="shared" si="35"/>
        <v>103.006</v>
      </c>
    </row>
    <row r="679" spans="1:4" x14ac:dyDescent="0.25">
      <c r="A679">
        <v>275</v>
      </c>
      <c r="B679" s="1">
        <v>342.9042</v>
      </c>
      <c r="C679" s="1">
        <v>-103.21980000000001</v>
      </c>
      <c r="D679" s="1">
        <f t="shared" si="35"/>
        <v>103.21980000000001</v>
      </c>
    </row>
    <row r="680" spans="1:4" x14ac:dyDescent="0.25">
      <c r="A680">
        <v>280</v>
      </c>
      <c r="B680" s="1">
        <v>341.60969999999998</v>
      </c>
      <c r="C680" s="1">
        <v>-103.42449999999999</v>
      </c>
      <c r="D680" s="1">
        <f t="shared" si="35"/>
        <v>103.42449999999999</v>
      </c>
    </row>
    <row r="681" spans="1:4" x14ac:dyDescent="0.25">
      <c r="A681">
        <v>285</v>
      </c>
      <c r="B681" s="1">
        <v>340.35239999999999</v>
      </c>
      <c r="C681" s="1">
        <v>-103.6207</v>
      </c>
      <c r="D681" s="1">
        <f t="shared" si="35"/>
        <v>103.6207</v>
      </c>
    </row>
    <row r="682" spans="1:4" x14ac:dyDescent="0.25">
      <c r="A682">
        <v>290</v>
      </c>
      <c r="B682" s="1">
        <v>339.13119999999998</v>
      </c>
      <c r="C682" s="1">
        <v>-103.8077</v>
      </c>
      <c r="D682" s="1">
        <f t="shared" si="35"/>
        <v>103.8077</v>
      </c>
    </row>
    <row r="683" spans="1:4" x14ac:dyDescent="0.25">
      <c r="A683">
        <v>295</v>
      </c>
      <c r="B683" s="1">
        <v>337.94549999999998</v>
      </c>
      <c r="C683" s="1">
        <v>-103.98560000000001</v>
      </c>
      <c r="D683" s="1">
        <f t="shared" si="35"/>
        <v>103.98560000000001</v>
      </c>
    </row>
    <row r="684" spans="1:4" x14ac:dyDescent="0.25">
      <c r="A684">
        <v>300</v>
      </c>
      <c r="B684" s="1">
        <v>336.79410000000001</v>
      </c>
      <c r="C684" s="1">
        <v>-104.15389999999999</v>
      </c>
      <c r="D684" s="1">
        <f t="shared" si="35"/>
        <v>104.15389999999999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851ED-9B67-4282-BC97-713926594A10}">
  <dimension ref="A1:T450"/>
  <sheetViews>
    <sheetView tabSelected="1" topLeftCell="N295" zoomScale="85" zoomScaleNormal="85" workbookViewId="0">
      <selection activeCell="S312" sqref="S312"/>
    </sheetView>
  </sheetViews>
  <sheetFormatPr defaultRowHeight="15" x14ac:dyDescent="0.25"/>
  <cols>
    <col min="1" max="1" width="15.5703125" bestFit="1" customWidth="1"/>
    <col min="2" max="2" width="12.42578125" bestFit="1" customWidth="1"/>
    <col min="3" max="3" width="18.5703125" bestFit="1" customWidth="1"/>
    <col min="4" max="4" width="12.42578125" customWidth="1"/>
    <col min="5" max="5" width="14.42578125" bestFit="1" customWidth="1"/>
    <col min="6" max="6" width="12.42578125" customWidth="1"/>
    <col min="7" max="7" width="22.42578125" bestFit="1" customWidth="1"/>
    <col min="8" max="10" width="12.42578125" customWidth="1"/>
    <col min="11" max="11" width="15.28515625" bestFit="1" customWidth="1"/>
    <col min="14" max="14" width="12.42578125" bestFit="1" customWidth="1"/>
    <col min="17" max="17" width="15.140625" bestFit="1" customWidth="1"/>
    <col min="18" max="18" width="15.5703125" bestFit="1" customWidth="1"/>
    <col min="19" max="19" width="18.85546875" customWidth="1"/>
    <col min="20" max="20" width="9.42578125" bestFit="1" customWidth="1"/>
  </cols>
  <sheetData>
    <row r="1" spans="1:20" x14ac:dyDescent="0.25">
      <c r="A1" s="4" t="s">
        <v>60</v>
      </c>
      <c r="G1" s="5"/>
      <c r="Q1" s="4" t="s">
        <v>60</v>
      </c>
    </row>
    <row r="2" spans="1:20" x14ac:dyDescent="0.25">
      <c r="A2" s="7" t="s">
        <v>28</v>
      </c>
      <c r="B2" s="7" t="s">
        <v>29</v>
      </c>
      <c r="C2" s="7" t="s">
        <v>64</v>
      </c>
    </row>
    <row r="3" spans="1:20" x14ac:dyDescent="0.25">
      <c r="A3" s="7">
        <f>-0.00016*(300)+0.1856</f>
        <v>0.1376</v>
      </c>
      <c r="B3" s="7">
        <f>3/100</f>
        <v>0.03</v>
      </c>
      <c r="C3" s="7">
        <v>300</v>
      </c>
    </row>
    <row r="4" spans="1:20" x14ac:dyDescent="0.25">
      <c r="A4" s="4" t="s">
        <v>101</v>
      </c>
    </row>
    <row r="5" spans="1:20" x14ac:dyDescent="0.25">
      <c r="A5" t="s">
        <v>26</v>
      </c>
      <c r="B5" t="s">
        <v>27</v>
      </c>
      <c r="C5" t="s">
        <v>63</v>
      </c>
      <c r="D5" t="s">
        <v>65</v>
      </c>
      <c r="E5" t="s">
        <v>66</v>
      </c>
      <c r="G5" t="s">
        <v>67</v>
      </c>
      <c r="H5" t="s">
        <v>46</v>
      </c>
      <c r="I5" t="s">
        <v>68</v>
      </c>
      <c r="K5" t="s">
        <v>56</v>
      </c>
      <c r="L5" t="s">
        <v>58</v>
      </c>
      <c r="M5" t="s">
        <v>57</v>
      </c>
      <c r="N5" t="s">
        <v>69</v>
      </c>
      <c r="P5" t="s">
        <v>104</v>
      </c>
      <c r="Q5" t="s">
        <v>48</v>
      </c>
      <c r="R5" t="s">
        <v>102</v>
      </c>
      <c r="S5" t="s">
        <v>70</v>
      </c>
    </row>
    <row r="6" spans="1:20" x14ac:dyDescent="0.25">
      <c r="A6" s="2">
        <v>499.56060000000002</v>
      </c>
      <c r="B6">
        <v>75.694559999999996</v>
      </c>
      <c r="C6">
        <f>AVERAGE($C$3,A6)</f>
        <v>399.78030000000001</v>
      </c>
      <c r="D6">
        <f>-0.00016*(C6)+0.1856</f>
        <v>0.12163515199999998</v>
      </c>
      <c r="E6">
        <f>B6*$B$3/D6</f>
        <v>18.669247850325373</v>
      </c>
      <c r="G6">
        <f>4.56618E-17*(C6^6)-0.000000000000142118*(C6^5) + 0.000000000182707*(C6^4) - 0.000000124213*(C6^3) + 0.0000471237*(C6^2) - 0.00946958*(C6) + 0.789381</f>
        <v>7.5182577008703344E-4</v>
      </c>
      <c r="H6">
        <f>0.000000032243*(C6^4) - 0.000055134*(C6^3) + 0.034427*(C6^2) - 6.4879*(C6) + 1666.5</f>
        <v>1875.8800260798612</v>
      </c>
      <c r="I6">
        <f>G6*H6/D6</f>
        <v>11.594797408551569</v>
      </c>
      <c r="K6">
        <f xml:space="preserve"> -0.000001739309*(C6^3) + 0.001734417*(C6^2) - 1.393851*(C6) + 1363.278</f>
        <v>972.11333549437632</v>
      </c>
      <c r="L6">
        <f>-0.000005217927*(C6^2)+0.003468834*(C6)-1.393851</f>
        <v>-0.84103097183965003</v>
      </c>
      <c r="M6">
        <f>-1/K6*L6</f>
        <v>8.6515732387513924E-4</v>
      </c>
      <c r="N6" s="1">
        <f>9.81*M6*(A6-300)*$B$3^3*K6^2/(G6^2)</f>
        <v>76454323.040990293</v>
      </c>
      <c r="P6">
        <f>(A6-300)/(500-300)</f>
        <v>0.99780300000000011</v>
      </c>
      <c r="Q6" s="6">
        <f>N6*I6</f>
        <v>886472386.66823876</v>
      </c>
      <c r="R6">
        <f>E6</f>
        <v>18.669247850325373</v>
      </c>
      <c r="S6" s="2">
        <f>2+(0.589*Q6^(1/4))/((1+(0.469/I6)^(9/16))^(4/9))</f>
        <v>96.97786493460255</v>
      </c>
      <c r="T6" s="3"/>
    </row>
    <row r="7" spans="1:20" x14ac:dyDescent="0.25">
      <c r="A7" s="2">
        <v>499.21780000000001</v>
      </c>
      <c r="B7">
        <v>75.049440000000004</v>
      </c>
      <c r="C7">
        <f t="shared" ref="C7:C70" si="0">AVERAGE($C$3,A7)</f>
        <v>399.60890000000001</v>
      </c>
      <c r="D7">
        <f t="shared" ref="D7:D70" si="1">-0.00016*(C7)+0.1856</f>
        <v>0.12166257599999998</v>
      </c>
      <c r="E7">
        <f t="shared" ref="E7:E70" si="2">B7*$B$3/D7</f>
        <v>18.505963575849325</v>
      </c>
      <c r="G7">
        <f t="shared" ref="G7:G70" si="3">4.56618E-17*(C7^6)-0.000000000000142118*(C7^5) + 0.000000000182707*(C7^4) - 0.000000124213*(C7^3) + 0.0000471237*(C7^2) - 0.00946958*(C7) + 0.789381</f>
        <v>7.5277515380089977E-4</v>
      </c>
      <c r="H7">
        <f t="shared" ref="H7:H70" si="4">0.000000032243*(C7^4) - 0.000055134*(C7^3) + 0.034427*(C7^2) - 6.4879*(C7) + 1666.5</f>
        <v>1875.3925535583144</v>
      </c>
      <c r="I7">
        <f t="shared" ref="I7:I70" si="5">G7*H7/D7</f>
        <v>11.603805906114649</v>
      </c>
      <c r="K7">
        <f t="shared" ref="K7:K70" si="6" xml:space="preserve"> -0.000001739309*(C7^3) + 0.001734417*(C7^2) - 1.393851*(C7) + 1363.278</f>
        <v>972.25747788219905</v>
      </c>
      <c r="L7">
        <f t="shared" ref="L7:L70" si="7">-0.000005217927*(C7^2)+0.003468834*(C7)-1.393851</f>
        <v>-0.8409105941076318</v>
      </c>
      <c r="M7">
        <f t="shared" ref="M7:M70" si="8">-1/K7*L7</f>
        <v>8.6490524705382468E-4</v>
      </c>
      <c r="N7" s="1">
        <f t="shared" ref="N7:N70" si="9">9.81*M7*(A7-300)*$B$3^3*K7^2/(G7^2)</f>
        <v>76130989.553775072</v>
      </c>
      <c r="P7">
        <f t="shared" ref="P7:P70" si="10">(A7-300)/(500-300)</f>
        <v>0.996089</v>
      </c>
      <c r="Q7" s="6">
        <f t="shared" ref="Q7:Q70" si="11">N7*I7</f>
        <v>883409226.22244787</v>
      </c>
      <c r="R7">
        <f t="shared" ref="R7:R70" si="12">E7</f>
        <v>18.505963575849325</v>
      </c>
      <c r="S7" s="2">
        <f t="shared" ref="S7:S70" si="13">2+(0.589*Q7^(1/4))/((1+(0.469/I7)^(9/16))^(4/9))</f>
        <v>96.898314042416729</v>
      </c>
      <c r="T7" s="3"/>
    </row>
    <row r="8" spans="1:20" x14ac:dyDescent="0.25">
      <c r="A8" s="2">
        <v>498.88029999999998</v>
      </c>
      <c r="B8">
        <v>74.421300000000002</v>
      </c>
      <c r="C8">
        <f t="shared" si="0"/>
        <v>399.44015000000002</v>
      </c>
      <c r="D8">
        <f t="shared" si="1"/>
        <v>0.12168957599999998</v>
      </c>
      <c r="E8">
        <f t="shared" si="2"/>
        <v>18.347002869004985</v>
      </c>
      <c r="G8">
        <f t="shared" si="3"/>
        <v>7.5371252271849709E-4</v>
      </c>
      <c r="H8">
        <f t="shared" si="4"/>
        <v>1874.9125732434991</v>
      </c>
      <c r="I8">
        <f t="shared" si="5"/>
        <v>11.612704488805079</v>
      </c>
      <c r="K8">
        <f t="shared" si="6"/>
        <v>972.39937156621011</v>
      </c>
      <c r="L8">
        <f t="shared" si="7"/>
        <v>-0.84079237703555287</v>
      </c>
      <c r="M8">
        <f t="shared" si="8"/>
        <v>8.6465746649066393E-4</v>
      </c>
      <c r="N8" s="1">
        <f t="shared" si="9"/>
        <v>75813493.761994675</v>
      </c>
      <c r="P8">
        <f t="shared" si="10"/>
        <v>0.99440149999999994</v>
      </c>
      <c r="Q8" s="6">
        <f t="shared" si="11"/>
        <v>880399699.32191145</v>
      </c>
      <c r="R8">
        <f t="shared" si="12"/>
        <v>18.347002869004985</v>
      </c>
      <c r="S8" s="2">
        <f t="shared" si="13"/>
        <v>96.819954227460286</v>
      </c>
      <c r="T8" s="3"/>
    </row>
    <row r="9" spans="1:20" x14ac:dyDescent="0.25">
      <c r="A9" s="2">
        <v>498.54590000000002</v>
      </c>
      <c r="B9">
        <v>73.810199999999995</v>
      </c>
      <c r="C9">
        <f t="shared" si="0"/>
        <v>399.27295000000004</v>
      </c>
      <c r="D9">
        <f t="shared" si="1"/>
        <v>0.12171632799999997</v>
      </c>
      <c r="E9">
        <f t="shared" si="2"/>
        <v>18.192349673907351</v>
      </c>
      <c r="G9">
        <f t="shared" si="3"/>
        <v>7.5464391212010096E-4</v>
      </c>
      <c r="H9">
        <f t="shared" si="4"/>
        <v>1874.4369581318997</v>
      </c>
      <c r="I9">
        <f t="shared" si="5"/>
        <v>11.621550389748522</v>
      </c>
      <c r="K9">
        <f t="shared" si="6"/>
        <v>972.5399422799178</v>
      </c>
      <c r="L9">
        <f t="shared" si="7"/>
        <v>-0.84067553890451563</v>
      </c>
      <c r="M9">
        <f t="shared" si="8"/>
        <v>8.6441235198394693E-4</v>
      </c>
      <c r="N9" s="1">
        <f t="shared" si="9"/>
        <v>75499731.460661322</v>
      </c>
      <c r="P9">
        <f t="shared" si="10"/>
        <v>0.99272950000000004</v>
      </c>
      <c r="Q9" s="6">
        <f t="shared" si="11"/>
        <v>877423933.58255732</v>
      </c>
      <c r="R9">
        <f t="shared" si="12"/>
        <v>18.192349673907351</v>
      </c>
      <c r="S9" s="2">
        <f t="shared" si="13"/>
        <v>96.742275653002253</v>
      </c>
      <c r="T9" s="3"/>
    </row>
    <row r="10" spans="1:20" x14ac:dyDescent="0.25">
      <c r="A10" s="2">
        <v>498.21429999999998</v>
      </c>
      <c r="B10">
        <v>73.215969999999999</v>
      </c>
      <c r="C10">
        <f t="shared" si="0"/>
        <v>399.10714999999999</v>
      </c>
      <c r="D10">
        <f t="shared" si="1"/>
        <v>0.12174285599999998</v>
      </c>
      <c r="E10">
        <f t="shared" si="2"/>
        <v>18.041954757493123</v>
      </c>
      <c r="G10">
        <f t="shared" si="3"/>
        <v>7.555701116611635E-4</v>
      </c>
      <c r="H10">
        <f t="shared" si="4"/>
        <v>1873.9652827822233</v>
      </c>
      <c r="I10">
        <f t="shared" si="5"/>
        <v>11.630351089848826</v>
      </c>
      <c r="K10">
        <f t="shared" si="6"/>
        <v>972.67931669940788</v>
      </c>
      <c r="L10">
        <f t="shared" si="7"/>
        <v>-0.84055996717224291</v>
      </c>
      <c r="M10">
        <f t="shared" si="8"/>
        <v>8.6416967312979835E-4</v>
      </c>
      <c r="N10" s="1">
        <f t="shared" si="9"/>
        <v>75189396.291920468</v>
      </c>
      <c r="P10">
        <f t="shared" si="10"/>
        <v>0.99107149999999988</v>
      </c>
      <c r="Q10" s="6">
        <f t="shared" si="11"/>
        <v>874479077.10881257</v>
      </c>
      <c r="R10">
        <f t="shared" si="12"/>
        <v>18.041954757493123</v>
      </c>
      <c r="S10" s="2">
        <f t="shared" si="13"/>
        <v>96.665209170130439</v>
      </c>
      <c r="T10" s="3"/>
    </row>
    <row r="11" spans="1:20" x14ac:dyDescent="0.25">
      <c r="A11" s="2">
        <v>497.88560000000001</v>
      </c>
      <c r="B11">
        <v>72.638440000000003</v>
      </c>
      <c r="C11">
        <f t="shared" si="0"/>
        <v>398.94280000000003</v>
      </c>
      <c r="D11">
        <f t="shared" si="1"/>
        <v>0.12176915199999998</v>
      </c>
      <c r="E11">
        <f t="shared" si="2"/>
        <v>17.895773799919379</v>
      </c>
      <c r="G11">
        <f t="shared" si="3"/>
        <v>7.5649079798567609E-4</v>
      </c>
      <c r="H11">
        <f t="shared" si="4"/>
        <v>1873.497690630471</v>
      </c>
      <c r="I11">
        <f t="shared" si="5"/>
        <v>11.639103498145133</v>
      </c>
      <c r="K11">
        <f t="shared" si="6"/>
        <v>972.81745333536742</v>
      </c>
      <c r="L11">
        <f t="shared" si="7"/>
        <v>-0.84044568929535113</v>
      </c>
      <c r="M11">
        <f t="shared" si="8"/>
        <v>8.6392949305527861E-4</v>
      </c>
      <c r="N11" s="1">
        <f t="shared" si="9"/>
        <v>74882558.089535296</v>
      </c>
      <c r="P11">
        <f t="shared" si="10"/>
        <v>0.98942800000000009</v>
      </c>
      <c r="Q11" s="6">
        <f t="shared" si="11"/>
        <v>871565843.80996633</v>
      </c>
      <c r="R11">
        <f t="shared" si="12"/>
        <v>17.895773799919379</v>
      </c>
      <c r="S11" s="2">
        <f t="shared" si="13"/>
        <v>96.588778539709793</v>
      </c>
      <c r="T11" s="3"/>
    </row>
    <row r="12" spans="1:20" x14ac:dyDescent="0.25">
      <c r="A12" s="2">
        <v>497.55970000000002</v>
      </c>
      <c r="B12">
        <v>72.07741</v>
      </c>
      <c r="C12">
        <f t="shared" si="0"/>
        <v>398.77985000000001</v>
      </c>
      <c r="D12">
        <f t="shared" si="1"/>
        <v>0.12179522399999998</v>
      </c>
      <c r="E12">
        <f t="shared" si="2"/>
        <v>17.753752807252937</v>
      </c>
      <c r="G12">
        <f t="shared" si="3"/>
        <v>7.5740620668385272E-4</v>
      </c>
      <c r="H12">
        <f t="shared" si="4"/>
        <v>1873.034040601528</v>
      </c>
      <c r="I12">
        <f t="shared" si="5"/>
        <v>11.647809832688784</v>
      </c>
      <c r="K12">
        <f t="shared" si="6"/>
        <v>972.95439474787213</v>
      </c>
      <c r="L12">
        <f t="shared" si="7"/>
        <v>-0.84033266317428545</v>
      </c>
      <c r="M12">
        <f t="shared" si="8"/>
        <v>8.6369172872901852E-4</v>
      </c>
      <c r="N12" s="1">
        <f t="shared" si="9"/>
        <v>74579100.125421107</v>
      </c>
      <c r="P12">
        <f t="shared" si="10"/>
        <v>0.98779850000000013</v>
      </c>
      <c r="Q12" s="6">
        <f t="shared" si="11"/>
        <v>868683175.75396132</v>
      </c>
      <c r="R12">
        <f t="shared" si="12"/>
        <v>17.753752807252937</v>
      </c>
      <c r="S12" s="2">
        <f t="shared" si="13"/>
        <v>96.512961044616816</v>
      </c>
      <c r="T12" s="3"/>
    </row>
    <row r="13" spans="1:20" x14ac:dyDescent="0.25">
      <c r="A13" s="2">
        <v>497.2364</v>
      </c>
      <c r="B13">
        <v>71.532669999999996</v>
      </c>
      <c r="C13">
        <f t="shared" si="0"/>
        <v>398.6182</v>
      </c>
      <c r="D13">
        <f t="shared" si="1"/>
        <v>0.12182108799999998</v>
      </c>
      <c r="E13">
        <f t="shared" si="2"/>
        <v>17.615834296275533</v>
      </c>
      <c r="G13">
        <f t="shared" si="3"/>
        <v>7.5831685811367233E-4</v>
      </c>
      <c r="H13">
        <f t="shared" si="4"/>
        <v>1872.5740492702548</v>
      </c>
      <c r="I13">
        <f t="shared" si="5"/>
        <v>11.656475023665992</v>
      </c>
      <c r="K13">
        <f t="shared" si="6"/>
        <v>973.0902254788748</v>
      </c>
      <c r="L13">
        <f t="shared" si="7"/>
        <v>-0.84022081255806624</v>
      </c>
      <c r="M13">
        <f t="shared" si="8"/>
        <v>8.6345622487840612E-4</v>
      </c>
      <c r="N13" s="1">
        <f t="shared" si="9"/>
        <v>74278814.206077904</v>
      </c>
      <c r="P13">
        <f t="shared" si="10"/>
        <v>0.986182</v>
      </c>
      <c r="Q13" s="6">
        <f t="shared" si="11"/>
        <v>865829142.58067381</v>
      </c>
      <c r="R13">
        <f t="shared" si="12"/>
        <v>17.615834296275533</v>
      </c>
      <c r="S13" s="2">
        <f t="shared" si="13"/>
        <v>96.437710654151743</v>
      </c>
      <c r="T13" s="3"/>
    </row>
    <row r="14" spans="1:20" x14ac:dyDescent="0.25">
      <c r="A14" s="2">
        <v>496.91570000000002</v>
      </c>
      <c r="B14">
        <v>71.003990000000002</v>
      </c>
      <c r="C14">
        <f t="shared" si="0"/>
        <v>398.45785000000001</v>
      </c>
      <c r="D14">
        <f t="shared" si="1"/>
        <v>0.12184674399999998</v>
      </c>
      <c r="E14">
        <f t="shared" si="2"/>
        <v>17.481958319706926</v>
      </c>
      <c r="G14">
        <f t="shared" si="3"/>
        <v>7.5922271278316966E-4</v>
      </c>
      <c r="H14">
        <f t="shared" si="4"/>
        <v>1872.1177176970341</v>
      </c>
      <c r="I14">
        <f t="shared" si="5"/>
        <v>11.665098677395752</v>
      </c>
      <c r="K14">
        <f t="shared" si="6"/>
        <v>973.22494600867844</v>
      </c>
      <c r="L14">
        <f t="shared" si="7"/>
        <v>-0.8401101308675657</v>
      </c>
      <c r="M14">
        <f t="shared" si="8"/>
        <v>8.6322297256453007E-4</v>
      </c>
      <c r="N14" s="1">
        <f t="shared" si="9"/>
        <v>73981679.393120363</v>
      </c>
      <c r="P14">
        <f t="shared" si="10"/>
        <v>0.98457850000000002</v>
      </c>
      <c r="Q14" s="6">
        <f t="shared" si="11"/>
        <v>863003590.44020498</v>
      </c>
      <c r="R14">
        <f t="shared" si="12"/>
        <v>17.481958319706926</v>
      </c>
      <c r="S14" s="2">
        <f t="shared" si="13"/>
        <v>96.3630278445671</v>
      </c>
      <c r="T14" s="3"/>
    </row>
    <row r="15" spans="1:20" x14ac:dyDescent="0.25">
      <c r="A15" s="2">
        <v>496.59750000000003</v>
      </c>
      <c r="B15">
        <v>70.491129999999998</v>
      </c>
      <c r="C15">
        <f t="shared" si="0"/>
        <v>398.29875000000004</v>
      </c>
      <c r="D15">
        <f t="shared" si="1"/>
        <v>0.12187219999999997</v>
      </c>
      <c r="E15">
        <f t="shared" si="2"/>
        <v>17.352061421718822</v>
      </c>
      <c r="G15">
        <f t="shared" si="3"/>
        <v>7.6012401442360211E-4</v>
      </c>
      <c r="H15">
        <f t="shared" si="4"/>
        <v>1871.6649046198768</v>
      </c>
      <c r="I15">
        <f t="shared" si="5"/>
        <v>11.673683095533104</v>
      </c>
      <c r="K15">
        <f t="shared" si="6"/>
        <v>973.3585988120019</v>
      </c>
      <c r="L15">
        <f t="shared" si="7"/>
        <v>-0.84000057718887278</v>
      </c>
      <c r="M15">
        <f t="shared" si="8"/>
        <v>8.6299189036199563E-4</v>
      </c>
      <c r="N15" s="1">
        <f t="shared" si="9"/>
        <v>73687582.749889851</v>
      </c>
      <c r="P15">
        <f t="shared" si="10"/>
        <v>0.98298750000000013</v>
      </c>
      <c r="Q15" s="6">
        <f t="shared" si="11"/>
        <v>860205489.09808588</v>
      </c>
      <c r="R15">
        <f t="shared" si="12"/>
        <v>17.352061421718822</v>
      </c>
      <c r="S15" s="2">
        <f t="shared" si="13"/>
        <v>96.288889800256882</v>
      </c>
      <c r="T15" s="3"/>
    </row>
    <row r="16" spans="1:20" x14ac:dyDescent="0.25">
      <c r="A16" s="2">
        <v>496.28179999999998</v>
      </c>
      <c r="B16">
        <v>69.993840000000006</v>
      </c>
      <c r="C16">
        <f t="shared" si="0"/>
        <v>398.14089999999999</v>
      </c>
      <c r="D16">
        <f t="shared" si="1"/>
        <v>0.12189745599999999</v>
      </c>
      <c r="E16">
        <f t="shared" si="2"/>
        <v>17.226078942943651</v>
      </c>
      <c r="G16">
        <f t="shared" si="3"/>
        <v>7.6102072507333585E-4</v>
      </c>
      <c r="H16">
        <f t="shared" si="4"/>
        <v>1871.2156110396736</v>
      </c>
      <c r="I16">
        <f t="shared" si="5"/>
        <v>11.6822278972086</v>
      </c>
      <c r="K16">
        <f t="shared" si="6"/>
        <v>973.49118434170362</v>
      </c>
      <c r="L16">
        <f t="shared" si="7"/>
        <v>-0.839892145295696</v>
      </c>
      <c r="M16">
        <f t="shared" si="8"/>
        <v>8.6276296981944393E-4</v>
      </c>
      <c r="N16" s="1">
        <f t="shared" si="9"/>
        <v>73396504.630345225</v>
      </c>
      <c r="P16">
        <f t="shared" si="10"/>
        <v>0.98140899999999986</v>
      </c>
      <c r="Q16" s="6">
        <f t="shared" si="11"/>
        <v>857434693.95021915</v>
      </c>
      <c r="R16">
        <f t="shared" si="12"/>
        <v>17.226078942943651</v>
      </c>
      <c r="S16" s="2">
        <f t="shared" si="13"/>
        <v>96.215296988220231</v>
      </c>
      <c r="T16" s="3"/>
    </row>
    <row r="17" spans="1:20" x14ac:dyDescent="0.25">
      <c r="A17" s="2">
        <v>495.96850000000001</v>
      </c>
      <c r="B17">
        <v>69.511889999999994</v>
      </c>
      <c r="C17">
        <f t="shared" si="0"/>
        <v>397.98424999999997</v>
      </c>
      <c r="D17">
        <f t="shared" si="1"/>
        <v>0.12192251999999999</v>
      </c>
      <c r="E17">
        <f t="shared" si="2"/>
        <v>17.103950115204309</v>
      </c>
      <c r="G17">
        <f t="shared" si="3"/>
        <v>7.6191309159268084E-4</v>
      </c>
      <c r="H17">
        <f t="shared" si="4"/>
        <v>1870.7696956118871</v>
      </c>
      <c r="I17">
        <f t="shared" si="5"/>
        <v>11.69073541493033</v>
      </c>
      <c r="K17">
        <f t="shared" si="6"/>
        <v>973.62274503469257</v>
      </c>
      <c r="L17">
        <f t="shared" si="7"/>
        <v>-0.83978479478707291</v>
      </c>
      <c r="M17">
        <f t="shared" si="8"/>
        <v>8.6253613021042286E-4</v>
      </c>
      <c r="N17" s="1">
        <f t="shared" si="9"/>
        <v>73108333.807905167</v>
      </c>
      <c r="P17">
        <f t="shared" si="10"/>
        <v>0.97984250000000006</v>
      </c>
      <c r="Q17" s="6">
        <f t="shared" si="11"/>
        <v>854690187.17462528</v>
      </c>
      <c r="R17">
        <f t="shared" si="12"/>
        <v>17.103950115204309</v>
      </c>
      <c r="S17" s="2">
        <f t="shared" si="13"/>
        <v>96.14222655903329</v>
      </c>
      <c r="T17" s="3"/>
    </row>
    <row r="18" spans="1:20" x14ac:dyDescent="0.25">
      <c r="A18" s="2">
        <v>495.65750000000003</v>
      </c>
      <c r="B18">
        <v>69.045019999999994</v>
      </c>
      <c r="C18">
        <f t="shared" si="0"/>
        <v>397.82875000000001</v>
      </c>
      <c r="D18">
        <f t="shared" si="1"/>
        <v>0.12194739999999998</v>
      </c>
      <c r="E18">
        <f t="shared" si="2"/>
        <v>16.985606909208396</v>
      </c>
      <c r="G18">
        <f t="shared" si="3"/>
        <v>7.6280136361350781E-4</v>
      </c>
      <c r="H18">
        <f t="shared" si="4"/>
        <v>1870.3270169340303</v>
      </c>
      <c r="I18">
        <f t="shared" si="5"/>
        <v>11.699208010342678</v>
      </c>
      <c r="K18">
        <f t="shared" si="6"/>
        <v>973.75332330147558</v>
      </c>
      <c r="L18">
        <f t="shared" si="7"/>
        <v>-0.83967848563535719</v>
      </c>
      <c r="M18">
        <f t="shared" si="8"/>
        <v>8.6231129131190791E-4</v>
      </c>
      <c r="N18" s="1">
        <f t="shared" si="9"/>
        <v>72822960.210655257</v>
      </c>
      <c r="P18">
        <f t="shared" si="10"/>
        <v>0.97828750000000009</v>
      </c>
      <c r="Q18" s="6">
        <f t="shared" si="11"/>
        <v>851970959.43336415</v>
      </c>
      <c r="R18">
        <f t="shared" si="12"/>
        <v>16.985606909208396</v>
      </c>
      <c r="S18" s="2">
        <f t="shared" si="13"/>
        <v>96.069655627617351</v>
      </c>
      <c r="T18" s="3"/>
    </row>
    <row r="19" spans="1:20" x14ac:dyDescent="0.25">
      <c r="A19" s="2">
        <v>495.34870000000001</v>
      </c>
      <c r="B19">
        <v>68.592969999999994</v>
      </c>
      <c r="C19">
        <f t="shared" si="0"/>
        <v>397.67435</v>
      </c>
      <c r="D19">
        <f t="shared" si="1"/>
        <v>0.12197210399999998</v>
      </c>
      <c r="E19">
        <f t="shared" si="2"/>
        <v>16.870981417193558</v>
      </c>
      <c r="G19">
        <f t="shared" si="3"/>
        <v>7.6368579354857413E-4</v>
      </c>
      <c r="H19">
        <f t="shared" si="4"/>
        <v>1869.887433546874</v>
      </c>
      <c r="I19">
        <f t="shared" si="5"/>
        <v>11.707648074470793</v>
      </c>
      <c r="K19">
        <f t="shared" si="6"/>
        <v>973.88296152672115</v>
      </c>
      <c r="L19">
        <f t="shared" si="7"/>
        <v>-0.83957317818008825</v>
      </c>
      <c r="M19">
        <f t="shared" si="8"/>
        <v>8.6208837339542287E-4</v>
      </c>
      <c r="N19" s="1">
        <f t="shared" si="9"/>
        <v>72540274.893450603</v>
      </c>
      <c r="P19">
        <f t="shared" si="10"/>
        <v>0.97674349999999999</v>
      </c>
      <c r="Q19" s="6">
        <f t="shared" si="11"/>
        <v>849276009.67788899</v>
      </c>
      <c r="R19">
        <f t="shared" si="12"/>
        <v>16.870981417193558</v>
      </c>
      <c r="S19" s="2">
        <f t="shared" si="13"/>
        <v>95.997561272687491</v>
      </c>
      <c r="T19" s="3"/>
    </row>
    <row r="20" spans="1:20" x14ac:dyDescent="0.25">
      <c r="A20" s="2">
        <v>495.0421</v>
      </c>
      <c r="B20">
        <v>68.155450000000002</v>
      </c>
      <c r="C20">
        <f t="shared" si="0"/>
        <v>397.52105</v>
      </c>
      <c r="D20">
        <f t="shared" si="1"/>
        <v>0.12199663199999998</v>
      </c>
      <c r="E20">
        <f t="shared" si="2"/>
        <v>16.759999571135705</v>
      </c>
      <c r="G20">
        <f t="shared" si="3"/>
        <v>7.6456634901000964E-4</v>
      </c>
      <c r="H20">
        <f t="shared" si="4"/>
        <v>1869.4509463051377</v>
      </c>
      <c r="I20">
        <f t="shared" si="5"/>
        <v>11.71605528150832</v>
      </c>
      <c r="K20">
        <f t="shared" si="6"/>
        <v>974.01166009635892</v>
      </c>
      <c r="L20">
        <f t="shared" si="7"/>
        <v>-0.83946886710398971</v>
      </c>
      <c r="M20">
        <f t="shared" si="8"/>
        <v>8.6186736924786004E-4</v>
      </c>
      <c r="N20" s="1">
        <f t="shared" si="9"/>
        <v>72260261.232310221</v>
      </c>
      <c r="P20">
        <f t="shared" si="10"/>
        <v>0.97521049999999998</v>
      </c>
      <c r="Q20" s="6">
        <f t="shared" si="11"/>
        <v>846605215.25397909</v>
      </c>
      <c r="R20">
        <f t="shared" si="12"/>
        <v>16.759999571135705</v>
      </c>
      <c r="S20" s="2">
        <f t="shared" si="13"/>
        <v>95.925943900643617</v>
      </c>
      <c r="T20" s="3"/>
    </row>
    <row r="21" spans="1:20" x14ac:dyDescent="0.25">
      <c r="A21" s="2">
        <v>494.73759999999999</v>
      </c>
      <c r="B21">
        <v>67.732200000000006</v>
      </c>
      <c r="C21">
        <f t="shared" si="0"/>
        <v>397.36879999999996</v>
      </c>
      <c r="D21">
        <f t="shared" si="1"/>
        <v>0.12202099199999998</v>
      </c>
      <c r="E21">
        <f t="shared" si="2"/>
        <v>16.652593678307422</v>
      </c>
      <c r="G21">
        <f t="shared" si="3"/>
        <v>7.6544328564975839E-4</v>
      </c>
      <c r="H21">
        <f t="shared" si="4"/>
        <v>1869.0174136739179</v>
      </c>
      <c r="I21">
        <f t="shared" si="5"/>
        <v>11.724432055585792</v>
      </c>
      <c r="K21">
        <f t="shared" si="6"/>
        <v>974.13946136049231</v>
      </c>
      <c r="L21">
        <f t="shared" si="7"/>
        <v>-0.83936551322521524</v>
      </c>
      <c r="M21">
        <f t="shared" si="8"/>
        <v>8.6164819978953476E-4</v>
      </c>
      <c r="N21" s="1">
        <f t="shared" si="9"/>
        <v>71982811.818470806</v>
      </c>
      <c r="P21">
        <f t="shared" si="10"/>
        <v>0.97368799999999989</v>
      </c>
      <c r="Q21" s="6">
        <f t="shared" si="11"/>
        <v>843957586.33567894</v>
      </c>
      <c r="R21">
        <f t="shared" si="12"/>
        <v>16.652593678307422</v>
      </c>
      <c r="S21" s="2">
        <f t="shared" si="13"/>
        <v>95.85478055154671</v>
      </c>
      <c r="T21" s="3"/>
    </row>
    <row r="22" spans="1:20" x14ac:dyDescent="0.25">
      <c r="A22" s="2">
        <v>494.43520000000001</v>
      </c>
      <c r="B22">
        <v>67.322890000000001</v>
      </c>
      <c r="C22">
        <f t="shared" si="0"/>
        <v>397.2176</v>
      </c>
      <c r="D22">
        <f t="shared" si="1"/>
        <v>0.12204518399999999</v>
      </c>
      <c r="E22">
        <f t="shared" si="2"/>
        <v>16.548680036403567</v>
      </c>
      <c r="G22">
        <f t="shared" si="3"/>
        <v>7.6631657275461063E-4</v>
      </c>
      <c r="H22">
        <f t="shared" si="4"/>
        <v>1868.586836456645</v>
      </c>
      <c r="I22">
        <f t="shared" si="5"/>
        <v>11.732778086580101</v>
      </c>
      <c r="K22">
        <f t="shared" si="6"/>
        <v>974.26636568151855</v>
      </c>
      <c r="L22">
        <f t="shared" si="7"/>
        <v>-0.83926311153886002</v>
      </c>
      <c r="M22">
        <f t="shared" si="8"/>
        <v>8.6143085823534406E-4</v>
      </c>
      <c r="N22" s="1">
        <f t="shared" si="9"/>
        <v>71707911.105949938</v>
      </c>
      <c r="P22">
        <f t="shared" si="10"/>
        <v>0.97217600000000004</v>
      </c>
      <c r="Q22" s="6">
        <f t="shared" si="11"/>
        <v>841333008.05832326</v>
      </c>
      <c r="R22">
        <f t="shared" si="12"/>
        <v>16.548680036403567</v>
      </c>
      <c r="S22" s="2">
        <f t="shared" si="13"/>
        <v>95.784071616234655</v>
      </c>
      <c r="T22" s="3"/>
    </row>
    <row r="23" spans="1:20" x14ac:dyDescent="0.25">
      <c r="A23" s="2">
        <v>494.13479999999998</v>
      </c>
      <c r="B23">
        <v>66.927189999999996</v>
      </c>
      <c r="C23">
        <f t="shared" si="0"/>
        <v>397.06740000000002</v>
      </c>
      <c r="D23">
        <f t="shared" si="1"/>
        <v>0.12206921599999998</v>
      </c>
      <c r="E23">
        <f t="shared" si="2"/>
        <v>16.448173960583148</v>
      </c>
      <c r="G23">
        <f t="shared" si="3"/>
        <v>7.6718646924722744E-4</v>
      </c>
      <c r="H23">
        <f t="shared" si="4"/>
        <v>1868.159073045249</v>
      </c>
      <c r="I23">
        <f t="shared" si="5"/>
        <v>11.741095832398548</v>
      </c>
      <c r="K23">
        <f t="shared" si="6"/>
        <v>974.39241537616022</v>
      </c>
      <c r="L23">
        <f t="shared" si="7"/>
        <v>-0.83916162332935118</v>
      </c>
      <c r="M23">
        <f t="shared" si="8"/>
        <v>8.6121526613627862E-4</v>
      </c>
      <c r="N23" s="1">
        <f t="shared" si="9"/>
        <v>71435453.161442861</v>
      </c>
      <c r="P23">
        <f t="shared" si="10"/>
        <v>0.97067399999999993</v>
      </c>
      <c r="Q23" s="6">
        <f t="shared" si="11"/>
        <v>838730501.39931846</v>
      </c>
      <c r="R23">
        <f t="shared" si="12"/>
        <v>16.448173960583148</v>
      </c>
      <c r="S23" s="2">
        <f t="shared" si="13"/>
        <v>95.713794094618748</v>
      </c>
      <c r="T23" s="3"/>
    </row>
    <row r="24" spans="1:20" x14ac:dyDescent="0.25">
      <c r="A24" s="2">
        <v>493.83620000000002</v>
      </c>
      <c r="B24">
        <v>66.544790000000006</v>
      </c>
      <c r="C24">
        <f t="shared" si="0"/>
        <v>396.91809999999998</v>
      </c>
      <c r="D24">
        <f t="shared" si="1"/>
        <v>0.12209310399999998</v>
      </c>
      <c r="E24">
        <f t="shared" si="2"/>
        <v>16.3509947293993</v>
      </c>
      <c r="G24">
        <f t="shared" si="3"/>
        <v>7.6805352768294366E-4</v>
      </c>
      <c r="H24">
        <f t="shared" si="4"/>
        <v>1867.7338393644873</v>
      </c>
      <c r="I24">
        <f t="shared" si="5"/>
        <v>11.749390564242702</v>
      </c>
      <c r="K24">
        <f t="shared" si="6"/>
        <v>974.51769469034775</v>
      </c>
      <c r="L24">
        <f t="shared" si="7"/>
        <v>-0.83906097655970702</v>
      </c>
      <c r="M24">
        <f t="shared" si="8"/>
        <v>8.6100127389304932E-4</v>
      </c>
      <c r="N24" s="1">
        <f t="shared" si="9"/>
        <v>71165242.682683036</v>
      </c>
      <c r="P24">
        <f t="shared" si="10"/>
        <v>0.96918100000000007</v>
      </c>
      <c r="Q24" s="6">
        <f t="shared" si="11"/>
        <v>836148230.87795806</v>
      </c>
      <c r="R24">
        <f t="shared" si="12"/>
        <v>16.3509947293993</v>
      </c>
      <c r="S24" s="2">
        <f t="shared" si="13"/>
        <v>95.643901534498923</v>
      </c>
      <c r="T24" s="3"/>
    </row>
    <row r="25" spans="1:20" x14ac:dyDescent="0.25">
      <c r="A25" s="2">
        <v>493.53960000000001</v>
      </c>
      <c r="B25">
        <v>66.175349999999995</v>
      </c>
      <c r="C25">
        <f t="shared" si="0"/>
        <v>396.76980000000003</v>
      </c>
      <c r="D25">
        <f t="shared" si="1"/>
        <v>0.12211683199999998</v>
      </c>
      <c r="E25">
        <f t="shared" si="2"/>
        <v>16.257058650194924</v>
      </c>
      <c r="G25">
        <f t="shared" si="3"/>
        <v>7.6891714037941039E-4</v>
      </c>
      <c r="H25">
        <f t="shared" si="4"/>
        <v>1867.3114209464907</v>
      </c>
      <c r="I25">
        <f t="shared" si="5"/>
        <v>11.757656454697328</v>
      </c>
      <c r="K25">
        <f t="shared" si="6"/>
        <v>974.64212003443936</v>
      </c>
      <c r="L25">
        <f t="shared" si="7"/>
        <v>-0.83896123420284863</v>
      </c>
      <c r="M25">
        <f t="shared" si="8"/>
        <v>8.6078901881770059E-4</v>
      </c>
      <c r="N25" s="1">
        <f t="shared" si="9"/>
        <v>70897446.929566622</v>
      </c>
      <c r="P25">
        <f t="shared" si="10"/>
        <v>0.96769800000000006</v>
      </c>
      <c r="Q25" s="6">
        <f t="shared" si="11"/>
        <v>833587824.51298022</v>
      </c>
      <c r="R25">
        <f t="shared" si="12"/>
        <v>16.257058650194924</v>
      </c>
      <c r="S25" s="2">
        <f t="shared" si="13"/>
        <v>95.574441095655345</v>
      </c>
      <c r="T25" s="3"/>
    </row>
    <row r="26" spans="1:20" x14ac:dyDescent="0.25">
      <c r="A26" s="2">
        <v>492.37020000000001</v>
      </c>
      <c r="B26">
        <v>64.821079999999995</v>
      </c>
      <c r="C26">
        <f t="shared" si="0"/>
        <v>396.18510000000003</v>
      </c>
      <c r="D26">
        <f t="shared" si="1"/>
        <v>0.12221038399999998</v>
      </c>
      <c r="E26">
        <f t="shared" si="2"/>
        <v>15.912169951122975</v>
      </c>
      <c r="G26">
        <f t="shared" si="3"/>
        <v>7.7234537957682203E-4</v>
      </c>
      <c r="H26">
        <f t="shared" si="4"/>
        <v>1865.6456405293161</v>
      </c>
      <c r="I26">
        <f t="shared" si="5"/>
        <v>11.790510292402471</v>
      </c>
      <c r="K26">
        <f t="shared" si="6"/>
        <v>975.13254618064047</v>
      </c>
      <c r="L26">
        <f t="shared" si="7"/>
        <v>-0.83857021795912545</v>
      </c>
      <c r="M26">
        <f t="shared" si="8"/>
        <v>8.5995511199334204E-4</v>
      </c>
      <c r="N26" s="1">
        <f t="shared" si="9"/>
        <v>69847448.87596713</v>
      </c>
      <c r="P26">
        <f t="shared" si="10"/>
        <v>0.96185100000000001</v>
      </c>
      <c r="Q26" s="6">
        <f t="shared" si="11"/>
        <v>823537064.87014592</v>
      </c>
      <c r="R26">
        <f t="shared" si="12"/>
        <v>15.912169951122975</v>
      </c>
      <c r="S26" s="2">
        <f t="shared" si="13"/>
        <v>95.300224287144857</v>
      </c>
      <c r="T26" s="3"/>
    </row>
    <row r="27" spans="1:20" x14ac:dyDescent="0.25">
      <c r="A27" s="2">
        <v>491.22640000000001</v>
      </c>
      <c r="B27">
        <v>63.650860000000002</v>
      </c>
      <c r="C27">
        <f t="shared" si="0"/>
        <v>395.61320000000001</v>
      </c>
      <c r="D27">
        <f t="shared" si="1"/>
        <v>0.12230188799999998</v>
      </c>
      <c r="E27">
        <f t="shared" si="2"/>
        <v>15.613216044547082</v>
      </c>
      <c r="G27">
        <f t="shared" si="3"/>
        <v>7.7573532558872227E-4</v>
      </c>
      <c r="H27">
        <f t="shared" si="4"/>
        <v>1864.0158390487359</v>
      </c>
      <c r="I27">
        <f t="shared" si="5"/>
        <v>11.82306305694158</v>
      </c>
      <c r="K27">
        <f t="shared" si="6"/>
        <v>975.61201594918816</v>
      </c>
      <c r="L27">
        <f t="shared" si="7"/>
        <v>-0.83819121312181133</v>
      </c>
      <c r="M27">
        <f t="shared" si="8"/>
        <v>8.5914400337343331E-4</v>
      </c>
      <c r="N27" s="1">
        <f t="shared" si="9"/>
        <v>68829359.351635396</v>
      </c>
      <c r="P27">
        <f t="shared" si="10"/>
        <v>0.95613200000000009</v>
      </c>
      <c r="Q27" s="6">
        <f t="shared" si="11"/>
        <v>813773855.78327692</v>
      </c>
      <c r="R27">
        <f t="shared" si="12"/>
        <v>15.613216044547082</v>
      </c>
      <c r="S27" s="2">
        <f t="shared" si="13"/>
        <v>95.0314457489483</v>
      </c>
      <c r="T27" s="3"/>
    </row>
    <row r="28" spans="1:20" x14ac:dyDescent="0.25">
      <c r="A28" s="2">
        <v>490.10520000000002</v>
      </c>
      <c r="B28">
        <v>62.64575</v>
      </c>
      <c r="C28">
        <f t="shared" si="0"/>
        <v>395.05259999999998</v>
      </c>
      <c r="D28">
        <f t="shared" si="1"/>
        <v>0.12239158399999998</v>
      </c>
      <c r="E28">
        <f t="shared" si="2"/>
        <v>15.355406299831859</v>
      </c>
      <c r="G28">
        <f t="shared" si="3"/>
        <v>7.7909461775405031E-4</v>
      </c>
      <c r="H28">
        <f t="shared" si="4"/>
        <v>1862.4177767507808</v>
      </c>
      <c r="I28">
        <f t="shared" si="5"/>
        <v>11.855387588381877</v>
      </c>
      <c r="K28">
        <f t="shared" si="6"/>
        <v>976.08180258262337</v>
      </c>
      <c r="L28">
        <f t="shared" si="7"/>
        <v>-0.8378230096819097</v>
      </c>
      <c r="M28">
        <f t="shared" si="8"/>
        <v>8.5835327271249859E-4</v>
      </c>
      <c r="N28" s="1">
        <f t="shared" si="9"/>
        <v>67839846.937834874</v>
      </c>
      <c r="P28">
        <f t="shared" si="10"/>
        <v>0.95052600000000009</v>
      </c>
      <c r="Q28" s="6">
        <f t="shared" si="11"/>
        <v>804267679.38453388</v>
      </c>
      <c r="R28">
        <f t="shared" si="12"/>
        <v>15.355406299831859</v>
      </c>
      <c r="S28" s="2">
        <f t="shared" si="13"/>
        <v>94.767417007221127</v>
      </c>
      <c r="T28" s="3"/>
    </row>
    <row r="29" spans="1:20" x14ac:dyDescent="0.25">
      <c r="A29" s="2">
        <v>489.00369999999998</v>
      </c>
      <c r="B29">
        <v>61.787019999999998</v>
      </c>
      <c r="C29">
        <f t="shared" si="0"/>
        <v>394.50184999999999</v>
      </c>
      <c r="D29">
        <f t="shared" si="1"/>
        <v>0.12247970399999998</v>
      </c>
      <c r="E29">
        <f t="shared" si="2"/>
        <v>15.134022531602461</v>
      </c>
      <c r="G29">
        <f t="shared" si="3"/>
        <v>7.8243091857277403E-4</v>
      </c>
      <c r="H29">
        <f t="shared" si="4"/>
        <v>1860.8473504910503</v>
      </c>
      <c r="I29">
        <f t="shared" si="5"/>
        <v>11.887557319443109</v>
      </c>
      <c r="K29">
        <f t="shared" si="6"/>
        <v>976.54313472692536</v>
      </c>
      <c r="L29">
        <f t="shared" si="7"/>
        <v>-0.837464469513854</v>
      </c>
      <c r="M29">
        <f t="shared" si="8"/>
        <v>8.5758062263991807E-4</v>
      </c>
      <c r="N29" s="1">
        <f t="shared" si="9"/>
        <v>66875784.873117767</v>
      </c>
      <c r="P29">
        <f t="shared" si="10"/>
        <v>0.94501849999999987</v>
      </c>
      <c r="Q29" s="6">
        <f t="shared" si="11"/>
        <v>794989725.96193385</v>
      </c>
      <c r="R29">
        <f t="shared" si="12"/>
        <v>15.134022531602461</v>
      </c>
      <c r="S29" s="2">
        <f t="shared" si="13"/>
        <v>94.507468797365618</v>
      </c>
      <c r="T29" s="3"/>
    </row>
    <row r="30" spans="1:20" x14ac:dyDescent="0.25">
      <c r="A30" s="2">
        <v>487.9194</v>
      </c>
      <c r="B30">
        <v>61.057389999999998</v>
      </c>
      <c r="C30">
        <f t="shared" si="0"/>
        <v>393.9597</v>
      </c>
      <c r="D30">
        <f t="shared" si="1"/>
        <v>0.12256644799999998</v>
      </c>
      <c r="E30">
        <f t="shared" si="2"/>
        <v>14.944723697956885</v>
      </c>
      <c r="G30">
        <f t="shared" si="3"/>
        <v>7.8575098469835236E-4</v>
      </c>
      <c r="H30">
        <f t="shared" si="4"/>
        <v>1859.3010221746586</v>
      </c>
      <c r="I30">
        <f t="shared" si="5"/>
        <v>11.919637330310749</v>
      </c>
      <c r="K30">
        <f t="shared" si="6"/>
        <v>976.99707111494706</v>
      </c>
      <c r="L30">
        <f t="shared" si="7"/>
        <v>-0.83711461967960021</v>
      </c>
      <c r="M30">
        <f t="shared" si="8"/>
        <v>8.5682408313086001E-4</v>
      </c>
      <c r="N30" s="1">
        <f t="shared" si="9"/>
        <v>65934498.795967683</v>
      </c>
      <c r="P30">
        <f t="shared" si="10"/>
        <v>0.93959700000000002</v>
      </c>
      <c r="Q30" s="6">
        <f t="shared" si="11"/>
        <v>785915313.2037456</v>
      </c>
      <c r="R30">
        <f t="shared" si="12"/>
        <v>14.944723697956885</v>
      </c>
      <c r="S30" s="2">
        <f t="shared" si="13"/>
        <v>94.251022056493511</v>
      </c>
      <c r="T30" s="3"/>
    </row>
    <row r="31" spans="1:20" x14ac:dyDescent="0.25">
      <c r="A31" s="2">
        <v>486.8503</v>
      </c>
      <c r="B31">
        <v>60.441209999999998</v>
      </c>
      <c r="C31">
        <f t="shared" si="0"/>
        <v>393.42515000000003</v>
      </c>
      <c r="D31">
        <f t="shared" si="1"/>
        <v>0.12265197599999998</v>
      </c>
      <c r="E31">
        <f t="shared" si="2"/>
        <v>14.783588158416626</v>
      </c>
      <c r="G31">
        <f t="shared" si="3"/>
        <v>7.8906030005831962E-4</v>
      </c>
      <c r="H31">
        <f t="shared" si="4"/>
        <v>1857.7759624868577</v>
      </c>
      <c r="I31">
        <f t="shared" si="5"/>
        <v>11.951680732816026</v>
      </c>
      <c r="K31">
        <f t="shared" si="6"/>
        <v>977.44445920941496</v>
      </c>
      <c r="L31">
        <f t="shared" si="7"/>
        <v>-0.83677267730931082</v>
      </c>
      <c r="M31">
        <f t="shared" si="8"/>
        <v>8.5608207139065118E-4</v>
      </c>
      <c r="N31" s="1">
        <f t="shared" si="9"/>
        <v>65013831.969407402</v>
      </c>
      <c r="P31">
        <f t="shared" si="10"/>
        <v>0.93425150000000001</v>
      </c>
      <c r="Q31" s="6">
        <f t="shared" si="11"/>
        <v>777024562.91530502</v>
      </c>
      <c r="R31">
        <f t="shared" si="12"/>
        <v>14.783588158416626</v>
      </c>
      <c r="S31" s="2">
        <f t="shared" si="13"/>
        <v>93.997612425003098</v>
      </c>
      <c r="T31" s="3"/>
    </row>
    <row r="32" spans="1:20" x14ac:dyDescent="0.25">
      <c r="A32" s="2">
        <v>485.7944</v>
      </c>
      <c r="B32">
        <v>59.924660000000003</v>
      </c>
      <c r="C32">
        <f t="shared" si="0"/>
        <v>392.8972</v>
      </c>
      <c r="D32">
        <f t="shared" si="1"/>
        <v>0.12273644799999998</v>
      </c>
      <c r="E32">
        <f t="shared" si="2"/>
        <v>14.647155179201539</v>
      </c>
      <c r="G32">
        <f t="shared" si="3"/>
        <v>7.9236457457720899E-4</v>
      </c>
      <c r="H32">
        <f t="shared" si="4"/>
        <v>1856.2693385328771</v>
      </c>
      <c r="I32">
        <f t="shared" si="5"/>
        <v>11.983743123536707</v>
      </c>
      <c r="K32">
        <f t="shared" si="6"/>
        <v>977.88614483931542</v>
      </c>
      <c r="L32">
        <f t="shared" si="7"/>
        <v>-0.83643788382447593</v>
      </c>
      <c r="M32">
        <f t="shared" si="8"/>
        <v>8.5535303699585386E-4</v>
      </c>
      <c r="N32" s="1">
        <f t="shared" si="9"/>
        <v>64111697.738324404</v>
      </c>
      <c r="P32">
        <f t="shared" si="10"/>
        <v>0.92897200000000002</v>
      </c>
      <c r="Q32" s="6">
        <f t="shared" si="11"/>
        <v>768298116.90990889</v>
      </c>
      <c r="R32">
        <f t="shared" si="12"/>
        <v>14.647155179201539</v>
      </c>
      <c r="S32" s="2">
        <f t="shared" si="13"/>
        <v>93.746772426126057</v>
      </c>
      <c r="T32" s="3"/>
    </row>
    <row r="33" spans="1:20" x14ac:dyDescent="0.25">
      <c r="A33" s="2">
        <v>484.75009999999997</v>
      </c>
      <c r="B33">
        <v>59.495330000000003</v>
      </c>
      <c r="C33">
        <f t="shared" si="0"/>
        <v>392.37504999999999</v>
      </c>
      <c r="D33">
        <f t="shared" si="1"/>
        <v>0.12281999199999999</v>
      </c>
      <c r="E33">
        <f t="shared" si="2"/>
        <v>14.532323858154951</v>
      </c>
      <c r="G33">
        <f t="shared" si="3"/>
        <v>7.956684809665715E-4</v>
      </c>
      <c r="H33">
        <f t="shared" si="4"/>
        <v>1854.7788849782928</v>
      </c>
      <c r="I33">
        <f t="shared" si="5"/>
        <v>12.015870331106596</v>
      </c>
      <c r="K33">
        <f t="shared" si="6"/>
        <v>978.32280505752271</v>
      </c>
      <c r="L33">
        <f t="shared" si="7"/>
        <v>-0.83610962938370814</v>
      </c>
      <c r="M33">
        <f t="shared" si="8"/>
        <v>8.5463573481203605E-4</v>
      </c>
      <c r="N33" s="1">
        <f t="shared" si="9"/>
        <v>63226413.446370266</v>
      </c>
      <c r="P33">
        <f t="shared" si="10"/>
        <v>0.92375049999999992</v>
      </c>
      <c r="Q33" s="6">
        <f t="shared" si="11"/>
        <v>759720385.47251964</v>
      </c>
      <c r="R33">
        <f t="shared" si="12"/>
        <v>14.532323858154951</v>
      </c>
      <c r="S33" s="2">
        <f t="shared" si="13"/>
        <v>93.498126618188991</v>
      </c>
      <c r="T33" s="3"/>
    </row>
    <row r="34" spans="1:20" x14ac:dyDescent="0.25">
      <c r="A34" s="2">
        <v>483.71600000000001</v>
      </c>
      <c r="B34">
        <v>59.142150000000001</v>
      </c>
      <c r="C34">
        <f t="shared" si="0"/>
        <v>391.858</v>
      </c>
      <c r="D34">
        <f t="shared" si="1"/>
        <v>0.12290271999999998</v>
      </c>
      <c r="E34">
        <f t="shared" si="2"/>
        <v>14.436332247162635</v>
      </c>
      <c r="G34">
        <f t="shared" si="3"/>
        <v>7.9897623747482438E-4</v>
      </c>
      <c r="H34">
        <f t="shared" si="4"/>
        <v>1853.3026193654209</v>
      </c>
      <c r="I34">
        <f t="shared" si="5"/>
        <v>12.04810401041426</v>
      </c>
      <c r="K34">
        <f t="shared" si="6"/>
        <v>978.75503211290174</v>
      </c>
      <c r="L34">
        <f t="shared" si="7"/>
        <v>-0.83578738479322401</v>
      </c>
      <c r="M34">
        <f t="shared" si="8"/>
        <v>8.5392908069034993E-4</v>
      </c>
      <c r="N34" s="1">
        <f t="shared" si="9"/>
        <v>62356516.566145219</v>
      </c>
      <c r="P34">
        <f t="shared" si="10"/>
        <v>0.91858000000000006</v>
      </c>
      <c r="Q34" s="6">
        <f t="shared" si="11"/>
        <v>751277797.31603742</v>
      </c>
      <c r="R34">
        <f t="shared" si="12"/>
        <v>14.436332247162635</v>
      </c>
      <c r="S34" s="2">
        <f t="shared" si="13"/>
        <v>93.251344718799388</v>
      </c>
      <c r="T34" s="3"/>
    </row>
    <row r="35" spans="1:20" x14ac:dyDescent="0.25">
      <c r="A35" s="2">
        <v>482.69099999999997</v>
      </c>
      <c r="B35">
        <v>58.855379999999997</v>
      </c>
      <c r="C35">
        <f t="shared" si="0"/>
        <v>391.34550000000002</v>
      </c>
      <c r="D35">
        <f t="shared" si="1"/>
        <v>0.12298471999999998</v>
      </c>
      <c r="E35">
        <f t="shared" si="2"/>
        <v>14.356754237436977</v>
      </c>
      <c r="G35">
        <f t="shared" si="3"/>
        <v>8.0229125523156863E-4</v>
      </c>
      <c r="H35">
        <f t="shared" si="4"/>
        <v>1851.838985390526</v>
      </c>
      <c r="I35">
        <f t="shared" si="5"/>
        <v>12.080478160829408</v>
      </c>
      <c r="K35">
        <f t="shared" si="6"/>
        <v>979.18329188753182</v>
      </c>
      <c r="L35">
        <f t="shared" si="7"/>
        <v>-0.83547072914003739</v>
      </c>
      <c r="M35">
        <f t="shared" si="8"/>
        <v>8.5323221511422493E-4</v>
      </c>
      <c r="N35" s="1">
        <f t="shared" si="9"/>
        <v>61500839.037237056</v>
      </c>
      <c r="P35">
        <f t="shared" si="10"/>
        <v>0.91345499999999991</v>
      </c>
      <c r="Q35" s="6">
        <f t="shared" si="11"/>
        <v>742959542.86202693</v>
      </c>
      <c r="R35">
        <f t="shared" si="12"/>
        <v>14.356754237436977</v>
      </c>
      <c r="S35" s="2">
        <f t="shared" si="13"/>
        <v>93.00616595501144</v>
      </c>
      <c r="T35" s="3"/>
    </row>
    <row r="36" spans="1:20" x14ac:dyDescent="0.25">
      <c r="A36" s="2">
        <v>480.16120000000001</v>
      </c>
      <c r="B36">
        <v>58.374789999999997</v>
      </c>
      <c r="C36">
        <f t="shared" si="0"/>
        <v>390.0806</v>
      </c>
      <c r="D36">
        <f t="shared" si="1"/>
        <v>0.12318710399999999</v>
      </c>
      <c r="E36">
        <f t="shared" si="2"/>
        <v>14.216128499944279</v>
      </c>
      <c r="G36">
        <f t="shared" si="3"/>
        <v>8.1063381031210024E-4</v>
      </c>
      <c r="H36">
        <f t="shared" si="4"/>
        <v>1848.2250866464956</v>
      </c>
      <c r="I36">
        <f t="shared" si="5"/>
        <v>12.16226127292237</v>
      </c>
      <c r="K36">
        <f t="shared" si="6"/>
        <v>980.23959018905089</v>
      </c>
      <c r="L36">
        <f t="shared" si="7"/>
        <v>-0.83470092321176803</v>
      </c>
      <c r="M36">
        <f t="shared" si="8"/>
        <v>8.5152745468154982E-4</v>
      </c>
      <c r="N36" s="1">
        <f t="shared" si="9"/>
        <v>59416592.693305686</v>
      </c>
      <c r="P36">
        <f t="shared" si="10"/>
        <v>0.900806</v>
      </c>
      <c r="Q36" s="6">
        <f t="shared" si="11"/>
        <v>722640124.282794</v>
      </c>
      <c r="R36">
        <f t="shared" si="12"/>
        <v>14.216128499944279</v>
      </c>
      <c r="S36" s="2">
        <f t="shared" si="13"/>
        <v>92.398530587728573</v>
      </c>
      <c r="T36" s="3"/>
    </row>
    <row r="37" spans="1:20" x14ac:dyDescent="0.25">
      <c r="A37" s="2">
        <v>477.66879999999998</v>
      </c>
      <c r="B37">
        <v>58.148859999999999</v>
      </c>
      <c r="C37">
        <f t="shared" si="0"/>
        <v>388.83439999999996</v>
      </c>
      <c r="D37">
        <f t="shared" si="1"/>
        <v>0.12338649599999998</v>
      </c>
      <c r="E37">
        <f t="shared" si="2"/>
        <v>14.138223035363612</v>
      </c>
      <c r="G37">
        <f t="shared" si="3"/>
        <v>8.1908776968508956E-4</v>
      </c>
      <c r="H37">
        <f t="shared" si="4"/>
        <v>1844.6625620551063</v>
      </c>
      <c r="I37">
        <f t="shared" si="5"/>
        <v>12.245590828475267</v>
      </c>
      <c r="K37">
        <f t="shared" si="6"/>
        <v>981.27933039602931</v>
      </c>
      <c r="L37">
        <f t="shared" si="7"/>
        <v>-0.83395882655317677</v>
      </c>
      <c r="M37">
        <f t="shared" si="8"/>
        <v>8.4986894222728983E-4</v>
      </c>
      <c r="N37" s="1">
        <f t="shared" si="9"/>
        <v>57401113.696790867</v>
      </c>
      <c r="P37">
        <f t="shared" si="10"/>
        <v>0.88834399999999991</v>
      </c>
      <c r="Q37" s="6">
        <f t="shared" si="11"/>
        <v>702910551.42968822</v>
      </c>
      <c r="R37">
        <f t="shared" si="12"/>
        <v>14.138223035363612</v>
      </c>
      <c r="S37" s="2">
        <f t="shared" si="13"/>
        <v>91.796224257181336</v>
      </c>
      <c r="T37" s="3"/>
    </row>
    <row r="38" spans="1:20" x14ac:dyDescent="0.25">
      <c r="A38" s="2">
        <v>475.20490000000001</v>
      </c>
      <c r="B38">
        <v>58.098959999999998</v>
      </c>
      <c r="C38">
        <f t="shared" si="0"/>
        <v>387.60244999999998</v>
      </c>
      <c r="D38">
        <f t="shared" si="1"/>
        <v>0.12358360799999998</v>
      </c>
      <c r="E38">
        <f t="shared" si="2"/>
        <v>14.103559753652767</v>
      </c>
      <c r="G38">
        <f t="shared" si="3"/>
        <v>8.2768778704245261E-4</v>
      </c>
      <c r="H38">
        <f t="shared" si="4"/>
        <v>1841.1388273039115</v>
      </c>
      <c r="I38">
        <f t="shared" si="5"/>
        <v>12.330827253474515</v>
      </c>
      <c r="K38">
        <f t="shared" si="6"/>
        <v>982.30628227291697</v>
      </c>
      <c r="L38">
        <f t="shared" si="7"/>
        <v>-0.83324114569921603</v>
      </c>
      <c r="M38">
        <f t="shared" si="8"/>
        <v>8.4824983891095007E-4</v>
      </c>
      <c r="N38" s="1">
        <f t="shared" si="9"/>
        <v>55445148.948075749</v>
      </c>
      <c r="P38">
        <f t="shared" si="10"/>
        <v>0.87602450000000009</v>
      </c>
      <c r="Q38" s="6">
        <f t="shared" si="11"/>
        <v>683684553.72188628</v>
      </c>
      <c r="R38">
        <f t="shared" si="12"/>
        <v>14.103559753652767</v>
      </c>
      <c r="S38" s="2">
        <f t="shared" si="13"/>
        <v>91.197048729877864</v>
      </c>
      <c r="T38" s="3"/>
    </row>
    <row r="39" spans="1:20" x14ac:dyDescent="0.25">
      <c r="A39" s="2">
        <v>472.76400000000001</v>
      </c>
      <c r="B39">
        <v>58.170409999999997</v>
      </c>
      <c r="C39">
        <f t="shared" si="0"/>
        <v>386.38200000000001</v>
      </c>
      <c r="D39">
        <f t="shared" si="1"/>
        <v>0.12377887999999998</v>
      </c>
      <c r="E39">
        <f t="shared" si="2"/>
        <v>14.098627326406575</v>
      </c>
      <c r="G39">
        <f t="shared" si="3"/>
        <v>8.3645932319720284E-4</v>
      </c>
      <c r="H39">
        <f t="shared" si="4"/>
        <v>1837.6461333824604</v>
      </c>
      <c r="I39">
        <f t="shared" si="5"/>
        <v>12.41824324961617</v>
      </c>
      <c r="K39">
        <f t="shared" si="6"/>
        <v>983.32278551976174</v>
      </c>
      <c r="L39">
        <f t="shared" si="7"/>
        <v>-0.83254578166878745</v>
      </c>
      <c r="M39">
        <f t="shared" si="8"/>
        <v>8.466658089578622E-4</v>
      </c>
      <c r="N39" s="1">
        <f t="shared" si="9"/>
        <v>53542740.647033907</v>
      </c>
      <c r="P39">
        <f t="shared" si="10"/>
        <v>0.86382000000000003</v>
      </c>
      <c r="Q39" s="6">
        <f t="shared" si="11"/>
        <v>664906777.60597813</v>
      </c>
      <c r="R39">
        <f t="shared" si="12"/>
        <v>14.098627326406575</v>
      </c>
      <c r="S39" s="2">
        <f t="shared" si="13"/>
        <v>90.599600608163087</v>
      </c>
      <c r="T39" s="3"/>
    </row>
    <row r="40" spans="1:20" x14ac:dyDescent="0.25">
      <c r="A40" s="2">
        <v>470.34190000000001</v>
      </c>
      <c r="B40">
        <v>58.326729999999998</v>
      </c>
      <c r="C40">
        <f t="shared" si="0"/>
        <v>385.17095</v>
      </c>
      <c r="D40">
        <f t="shared" si="1"/>
        <v>0.12397264799999999</v>
      </c>
      <c r="E40">
        <f t="shared" si="2"/>
        <v>14.114419012813213</v>
      </c>
      <c r="G40">
        <f t="shared" si="3"/>
        <v>8.4542505156848247E-4</v>
      </c>
      <c r="H40">
        <f t="shared" si="4"/>
        <v>1834.178574218111</v>
      </c>
      <c r="I40">
        <f t="shared" si="5"/>
        <v>12.508085781100299</v>
      </c>
      <c r="K40">
        <f t="shared" si="6"/>
        <v>984.3306300306557</v>
      </c>
      <c r="L40">
        <f t="shared" si="7"/>
        <v>-0.83187113844879057</v>
      </c>
      <c r="M40">
        <f t="shared" si="8"/>
        <v>8.4511353509631511E-4</v>
      </c>
      <c r="N40" s="1">
        <f t="shared" si="9"/>
        <v>51689352.230972342</v>
      </c>
      <c r="P40">
        <f t="shared" si="10"/>
        <v>0.85170950000000001</v>
      </c>
      <c r="Q40" s="6">
        <f t="shared" si="11"/>
        <v>646534851.67451012</v>
      </c>
      <c r="R40">
        <f t="shared" si="12"/>
        <v>14.114419012813213</v>
      </c>
      <c r="S40" s="2">
        <f t="shared" si="13"/>
        <v>90.002775120098448</v>
      </c>
      <c r="T40" s="3"/>
    </row>
    <row r="41" spans="1:20" x14ac:dyDescent="0.25">
      <c r="A41" s="2">
        <v>467.93650000000002</v>
      </c>
      <c r="B41">
        <v>58.543410000000002</v>
      </c>
      <c r="C41">
        <f t="shared" si="0"/>
        <v>383.96825000000001</v>
      </c>
      <c r="D41">
        <f t="shared" si="1"/>
        <v>0.12416507999999998</v>
      </c>
      <c r="E41">
        <f t="shared" si="2"/>
        <v>14.144897260969028</v>
      </c>
      <c r="G41">
        <f t="shared" si="3"/>
        <v>8.5460125856628988E-4</v>
      </c>
      <c r="H41">
        <f t="shared" si="4"/>
        <v>1830.7332388226687</v>
      </c>
      <c r="I41">
        <f t="shared" si="5"/>
        <v>12.600538975990617</v>
      </c>
      <c r="K41">
        <f t="shared" si="6"/>
        <v>985.33072614554158</v>
      </c>
      <c r="L41">
        <f t="shared" si="7"/>
        <v>-0.8312162945195285</v>
      </c>
      <c r="M41">
        <f t="shared" si="8"/>
        <v>8.43591164330291E-4</v>
      </c>
      <c r="N41" s="1">
        <f t="shared" si="9"/>
        <v>49882347.92388466</v>
      </c>
      <c r="P41">
        <f t="shared" si="10"/>
        <v>0.83968250000000011</v>
      </c>
      <c r="Q41" s="6">
        <f t="shared" si="11"/>
        <v>628544469.22883332</v>
      </c>
      <c r="R41">
        <f t="shared" si="12"/>
        <v>14.144897260969028</v>
      </c>
      <c r="S41" s="2">
        <f t="shared" si="13"/>
        <v>89.405973274569121</v>
      </c>
      <c r="T41" s="3"/>
    </row>
    <row r="42" spans="1:20" x14ac:dyDescent="0.25">
      <c r="A42" s="2">
        <v>465.54599999999999</v>
      </c>
      <c r="B42">
        <v>58.80283</v>
      </c>
      <c r="C42">
        <f t="shared" si="0"/>
        <v>382.77300000000002</v>
      </c>
      <c r="D42">
        <f t="shared" si="1"/>
        <v>0.12435631999999998</v>
      </c>
      <c r="E42">
        <f t="shared" si="2"/>
        <v>14.185727753925173</v>
      </c>
      <c r="G42">
        <f t="shared" si="3"/>
        <v>8.6400396145991376E-4</v>
      </c>
      <c r="H42">
        <f t="shared" si="4"/>
        <v>1827.3076393347114</v>
      </c>
      <c r="I42">
        <f t="shared" si="5"/>
        <v>12.695784494034193</v>
      </c>
      <c r="K42">
        <f t="shared" si="6"/>
        <v>986.32385594735547</v>
      </c>
      <c r="L42">
        <f t="shared" si="7"/>
        <v>-0.83058046231294624</v>
      </c>
      <c r="M42">
        <f t="shared" si="8"/>
        <v>8.4209710360820685E-4</v>
      </c>
      <c r="N42" s="1">
        <f t="shared" si="9"/>
        <v>48119515.299288295</v>
      </c>
      <c r="P42">
        <f t="shared" si="10"/>
        <v>0.82772999999999997</v>
      </c>
      <c r="Q42" s="6">
        <f t="shared" si="11"/>
        <v>610914996.19714546</v>
      </c>
      <c r="R42">
        <f t="shared" si="12"/>
        <v>14.185727753925173</v>
      </c>
      <c r="S42" s="2">
        <f t="shared" si="13"/>
        <v>88.808666827159939</v>
      </c>
      <c r="T42" s="3"/>
    </row>
    <row r="43" spans="1:20" x14ac:dyDescent="0.25">
      <c r="A43" s="2">
        <v>463.1696</v>
      </c>
      <c r="B43">
        <v>59.08952</v>
      </c>
      <c r="C43">
        <f t="shared" si="0"/>
        <v>381.58479999999997</v>
      </c>
      <c r="D43">
        <f t="shared" si="1"/>
        <v>0.12454643199999998</v>
      </c>
      <c r="E43">
        <f t="shared" si="2"/>
        <v>14.233130339695322</v>
      </c>
      <c r="G43">
        <f t="shared" si="3"/>
        <v>8.7364593043248728E-4</v>
      </c>
      <c r="H43">
        <f t="shared" si="4"/>
        <v>1823.9007162666117</v>
      </c>
      <c r="I43">
        <f t="shared" si="5"/>
        <v>12.793970992916314</v>
      </c>
      <c r="K43">
        <f t="shared" si="6"/>
        <v>987.31038345314801</v>
      </c>
      <c r="L43">
        <f t="shared" si="7"/>
        <v>-0.82996315771479656</v>
      </c>
      <c r="M43">
        <f t="shared" si="8"/>
        <v>8.4063043560017603E-4</v>
      </c>
      <c r="N43" s="1">
        <f t="shared" si="9"/>
        <v>46399534.41645173</v>
      </c>
      <c r="P43">
        <f t="shared" si="10"/>
        <v>0.81584800000000002</v>
      </c>
      <c r="Q43" s="6">
        <f t="shared" si="11"/>
        <v>593634297.40890563</v>
      </c>
      <c r="R43">
        <f t="shared" si="12"/>
        <v>14.233130339695322</v>
      </c>
      <c r="S43" s="2">
        <f t="shared" si="13"/>
        <v>88.210576716881619</v>
      </c>
      <c r="T43" s="3"/>
    </row>
    <row r="44" spans="1:20" x14ac:dyDescent="0.25">
      <c r="A44" s="2">
        <v>460.80680000000001</v>
      </c>
      <c r="B44">
        <v>59.38729</v>
      </c>
      <c r="C44">
        <f t="shared" si="0"/>
        <v>380.40340000000003</v>
      </c>
      <c r="D44">
        <f t="shared" si="1"/>
        <v>0.12473545599999997</v>
      </c>
      <c r="E44">
        <f t="shared" si="2"/>
        <v>14.283177831971051</v>
      </c>
      <c r="G44">
        <f t="shared" si="3"/>
        <v>8.8353908978022755E-4</v>
      </c>
      <c r="H44">
        <f t="shared" si="4"/>
        <v>1820.5118377622698</v>
      </c>
      <c r="I44">
        <f t="shared" si="5"/>
        <v>12.895237838955795</v>
      </c>
      <c r="K44">
        <f t="shared" si="6"/>
        <v>988.29054656724145</v>
      </c>
      <c r="L44">
        <f t="shared" si="7"/>
        <v>-0.82936399321716869</v>
      </c>
      <c r="M44">
        <f t="shared" si="8"/>
        <v>8.3919045476849594E-4</v>
      </c>
      <c r="N44" s="1">
        <f t="shared" si="9"/>
        <v>44721407.35793747</v>
      </c>
      <c r="P44">
        <f t="shared" si="10"/>
        <v>0.80403400000000003</v>
      </c>
      <c r="Q44" s="6">
        <f t="shared" si="11"/>
        <v>576693184.37343144</v>
      </c>
      <c r="R44">
        <f t="shared" si="12"/>
        <v>14.283177831971051</v>
      </c>
      <c r="S44" s="2">
        <f t="shared" si="13"/>
        <v>87.611503439894008</v>
      </c>
      <c r="T44" s="3"/>
    </row>
    <row r="45" spans="1:20" x14ac:dyDescent="0.25">
      <c r="A45" s="2">
        <v>458.45819999999998</v>
      </c>
      <c r="B45">
        <v>59.679749999999999</v>
      </c>
      <c r="C45">
        <f t="shared" si="0"/>
        <v>379.22910000000002</v>
      </c>
      <c r="D45">
        <f t="shared" si="1"/>
        <v>0.12492334399999998</v>
      </c>
      <c r="E45">
        <f t="shared" si="2"/>
        <v>14.331929026811835</v>
      </c>
      <c r="G45">
        <f t="shared" si="3"/>
        <v>8.936908291173884E-4</v>
      </c>
      <c r="H45">
        <f t="shared" si="4"/>
        <v>1817.1419487301282</v>
      </c>
      <c r="I45">
        <f t="shared" si="5"/>
        <v>12.999676784065398</v>
      </c>
      <c r="K45">
        <f t="shared" si="6"/>
        <v>989.26412608615374</v>
      </c>
      <c r="L45">
        <f t="shared" si="7"/>
        <v>-0.82878286393332368</v>
      </c>
      <c r="M45">
        <f t="shared" si="8"/>
        <v>8.3777713360763879E-4</v>
      </c>
      <c r="N45" s="1">
        <f t="shared" si="9"/>
        <v>43084981.476512492</v>
      </c>
      <c r="P45">
        <f t="shared" si="10"/>
        <v>0.79229099999999986</v>
      </c>
      <c r="Q45" s="6">
        <f t="shared" si="11"/>
        <v>560090833.4421072</v>
      </c>
      <c r="R45">
        <f t="shared" si="12"/>
        <v>14.331929026811835</v>
      </c>
      <c r="S45" s="2">
        <f t="shared" si="13"/>
        <v>87.011534712946087</v>
      </c>
      <c r="T45" s="3"/>
    </row>
    <row r="46" spans="1:20" x14ac:dyDescent="0.25">
      <c r="A46" s="2">
        <v>456.12479999999999</v>
      </c>
      <c r="B46">
        <v>59.952390000000001</v>
      </c>
      <c r="C46">
        <f t="shared" si="0"/>
        <v>378.06240000000003</v>
      </c>
      <c r="D46">
        <f t="shared" si="1"/>
        <v>0.12511001599999999</v>
      </c>
      <c r="E46">
        <f t="shared" si="2"/>
        <v>14.375920949446606</v>
      </c>
      <c r="G46">
        <f t="shared" si="3"/>
        <v>9.0410640205351722E-4</v>
      </c>
      <c r="H46">
        <f t="shared" si="4"/>
        <v>1813.7925689420013</v>
      </c>
      <c r="I46">
        <f t="shared" si="5"/>
        <v>13.107355637917582</v>
      </c>
      <c r="K46">
        <f t="shared" si="6"/>
        <v>990.23073717821387</v>
      </c>
      <c r="L46">
        <f t="shared" si="7"/>
        <v>-0.82821974711922419</v>
      </c>
      <c r="M46">
        <f t="shared" si="8"/>
        <v>8.3639066737045535E-4</v>
      </c>
      <c r="N46" s="1">
        <f t="shared" si="9"/>
        <v>41490394.241710335</v>
      </c>
      <c r="P46">
        <f t="shared" si="10"/>
        <v>0.78062399999999998</v>
      </c>
      <c r="Q46" s="6">
        <f t="shared" si="11"/>
        <v>543829352.88350511</v>
      </c>
      <c r="R46">
        <f t="shared" si="12"/>
        <v>14.375920949446606</v>
      </c>
      <c r="S46" s="2">
        <f t="shared" si="13"/>
        <v>86.410875245343874</v>
      </c>
      <c r="T46" s="3"/>
    </row>
    <row r="47" spans="1:20" x14ac:dyDescent="0.25">
      <c r="A47" s="2">
        <v>453.80770000000001</v>
      </c>
      <c r="B47">
        <v>60.195309999999999</v>
      </c>
      <c r="C47">
        <f t="shared" si="0"/>
        <v>376.90385000000003</v>
      </c>
      <c r="D47">
        <f t="shared" si="1"/>
        <v>0.12529538399999998</v>
      </c>
      <c r="E47">
        <f t="shared" si="2"/>
        <v>14.412815878356701</v>
      </c>
      <c r="G47">
        <f t="shared" si="3"/>
        <v>9.1478998353211605E-4</v>
      </c>
      <c r="H47">
        <f t="shared" si="4"/>
        <v>1810.4653629722916</v>
      </c>
      <c r="I47">
        <f t="shared" si="5"/>
        <v>13.218328774018438</v>
      </c>
      <c r="K47">
        <f t="shared" si="6"/>
        <v>991.18995403573865</v>
      </c>
      <c r="L47">
        <f t="shared" si="7"/>
        <v>-0.82767462063539721</v>
      </c>
      <c r="M47">
        <f t="shared" si="8"/>
        <v>8.3503128463462432E-4</v>
      </c>
      <c r="N47" s="1">
        <f t="shared" si="9"/>
        <v>39937840.502295613</v>
      </c>
      <c r="P47">
        <f t="shared" si="10"/>
        <v>0.76903850000000007</v>
      </c>
      <c r="Q47" s="6">
        <f t="shared" si="11"/>
        <v>527911506.28365308</v>
      </c>
      <c r="R47">
        <f t="shared" si="12"/>
        <v>14.412815878356701</v>
      </c>
      <c r="S47" s="2">
        <f t="shared" si="13"/>
        <v>85.80977286195332</v>
      </c>
      <c r="T47" s="3"/>
    </row>
    <row r="48" spans="1:20" x14ac:dyDescent="0.25">
      <c r="A48" s="2">
        <v>451.50869999999998</v>
      </c>
      <c r="B48">
        <v>60.40504</v>
      </c>
      <c r="C48">
        <f t="shared" si="0"/>
        <v>375.75434999999999</v>
      </c>
      <c r="D48">
        <f t="shared" si="1"/>
        <v>0.12547930399999999</v>
      </c>
      <c r="E48">
        <f t="shared" si="2"/>
        <v>14.441833371979815</v>
      </c>
      <c r="G48">
        <f t="shared" si="3"/>
        <v>9.2574161351322015E-4</v>
      </c>
      <c r="H48">
        <f t="shared" si="4"/>
        <v>1807.1630020943612</v>
      </c>
      <c r="I48">
        <f t="shared" si="5"/>
        <v>13.33260498034185</v>
      </c>
      <c r="K48">
        <f t="shared" si="6"/>
        <v>992.14106178389659</v>
      </c>
      <c r="L48">
        <f t="shared" si="7"/>
        <v>-0.8271475961010849</v>
      </c>
      <c r="M48">
        <f t="shared" si="8"/>
        <v>8.3369958966706922E-4</v>
      </c>
      <c r="N48" s="1">
        <f t="shared" si="9"/>
        <v>38427949.090769954</v>
      </c>
      <c r="P48">
        <f t="shared" si="10"/>
        <v>0.75754349999999993</v>
      </c>
      <c r="Q48" s="6">
        <f t="shared" si="11"/>
        <v>512344665.43192255</v>
      </c>
      <c r="R48">
        <f t="shared" si="12"/>
        <v>14.441833371979815</v>
      </c>
      <c r="S48" s="2">
        <f t="shared" si="13"/>
        <v>85.208677305855417</v>
      </c>
      <c r="T48" s="3"/>
    </row>
    <row r="49" spans="1:20" x14ac:dyDescent="0.25">
      <c r="A49" s="2">
        <v>449.22919999999999</v>
      </c>
      <c r="B49">
        <v>60.583480000000002</v>
      </c>
      <c r="C49">
        <f t="shared" si="0"/>
        <v>374.6146</v>
      </c>
      <c r="D49">
        <f t="shared" si="1"/>
        <v>0.12566166399999998</v>
      </c>
      <c r="E49">
        <f t="shared" si="2"/>
        <v>14.463475511513204</v>
      </c>
      <c r="G49">
        <f t="shared" si="3"/>
        <v>9.3696205566773383E-4</v>
      </c>
      <c r="H49">
        <f t="shared" si="4"/>
        <v>1803.8875846476267</v>
      </c>
      <c r="I49">
        <f t="shared" si="5"/>
        <v>13.450197663345792</v>
      </c>
      <c r="K49">
        <f t="shared" si="6"/>
        <v>993.08351193686235</v>
      </c>
      <c r="L49">
        <f t="shared" si="7"/>
        <v>-0.826638656234436</v>
      </c>
      <c r="M49">
        <f t="shared" si="8"/>
        <v>8.3239591262793176E-4</v>
      </c>
      <c r="N49" s="1">
        <f t="shared" si="9"/>
        <v>36961029.3004191</v>
      </c>
      <c r="P49">
        <f t="shared" si="10"/>
        <v>0.74614599999999998</v>
      </c>
      <c r="Q49" s="6">
        <f t="shared" si="11"/>
        <v>497133149.93135232</v>
      </c>
      <c r="R49">
        <f t="shared" si="12"/>
        <v>14.463475511513204</v>
      </c>
      <c r="S49" s="2">
        <f t="shared" si="13"/>
        <v>84.607956707859941</v>
      </c>
      <c r="T49" s="3"/>
    </row>
    <row r="50" spans="1:20" x14ac:dyDescent="0.25">
      <c r="A50" s="2">
        <v>446.97050000000002</v>
      </c>
      <c r="B50">
        <v>60.736420000000003</v>
      </c>
      <c r="C50">
        <f t="shared" si="0"/>
        <v>373.48525000000001</v>
      </c>
      <c r="D50">
        <f t="shared" si="1"/>
        <v>0.12584235999999999</v>
      </c>
      <c r="E50">
        <f t="shared" si="2"/>
        <v>14.479167428201443</v>
      </c>
      <c r="G50">
        <f t="shared" si="3"/>
        <v>9.4845146028654792E-4</v>
      </c>
      <c r="H50">
        <f t="shared" si="4"/>
        <v>1800.6410658651234</v>
      </c>
      <c r="I50">
        <f t="shared" si="5"/>
        <v>13.571111097818752</v>
      </c>
      <c r="K50">
        <f t="shared" si="6"/>
        <v>994.0167978378953</v>
      </c>
      <c r="L50">
        <f t="shared" si="7"/>
        <v>-0.82614773184830737</v>
      </c>
      <c r="M50">
        <f t="shared" si="8"/>
        <v>8.311204937836834E-4</v>
      </c>
      <c r="N50" s="1">
        <f t="shared" si="9"/>
        <v>35537278.237018943</v>
      </c>
      <c r="P50">
        <f t="shared" si="10"/>
        <v>0.73485250000000013</v>
      </c>
      <c r="Q50" s="6">
        <f t="shared" si="11"/>
        <v>482280351.06868058</v>
      </c>
      <c r="R50">
        <f t="shared" si="12"/>
        <v>14.479167428201443</v>
      </c>
      <c r="S50" s="2">
        <f t="shared" si="13"/>
        <v>84.007973633609495</v>
      </c>
      <c r="T50" s="3"/>
    </row>
    <row r="51" spans="1:20" x14ac:dyDescent="0.25">
      <c r="A51" s="2">
        <v>444.7337</v>
      </c>
      <c r="B51">
        <v>60.871259999999999</v>
      </c>
      <c r="C51">
        <f t="shared" si="0"/>
        <v>372.36685</v>
      </c>
      <c r="D51">
        <f t="shared" si="1"/>
        <v>0.12602130399999997</v>
      </c>
      <c r="E51">
        <f t="shared" si="2"/>
        <v>14.49070706330733</v>
      </c>
      <c r="G51">
        <f t="shared" si="3"/>
        <v>9.602098884066157E-4</v>
      </c>
      <c r="H51">
        <f t="shared" si="4"/>
        <v>1797.4251134144624</v>
      </c>
      <c r="I51">
        <f t="shared" si="5"/>
        <v>13.695346046974326</v>
      </c>
      <c r="K51">
        <f t="shared" si="6"/>
        <v>994.94049571662731</v>
      </c>
      <c r="L51">
        <f t="shared" si="7"/>
        <v>-0.82567468464893612</v>
      </c>
      <c r="M51">
        <f t="shared" si="8"/>
        <v>8.2987343283703234E-4</v>
      </c>
      <c r="N51" s="1">
        <f t="shared" si="9"/>
        <v>34156720.420540653</v>
      </c>
      <c r="P51">
        <f t="shared" si="10"/>
        <v>0.72366850000000005</v>
      </c>
      <c r="Q51" s="6">
        <f t="shared" si="11"/>
        <v>467788105.98905867</v>
      </c>
      <c r="R51">
        <f t="shared" si="12"/>
        <v>14.49070706330733</v>
      </c>
      <c r="S51" s="2">
        <f t="shared" si="13"/>
        <v>83.409057132369185</v>
      </c>
      <c r="T51" s="3"/>
    </row>
    <row r="52" spans="1:20" x14ac:dyDescent="0.25">
      <c r="A52" s="2">
        <v>442.51940000000002</v>
      </c>
      <c r="B52">
        <v>60.995359999999998</v>
      </c>
      <c r="C52">
        <f t="shared" si="0"/>
        <v>371.25970000000001</v>
      </c>
      <c r="D52">
        <f t="shared" si="1"/>
        <v>0.12619844799999999</v>
      </c>
      <c r="E52">
        <f t="shared" si="2"/>
        <v>14.49986770043321</v>
      </c>
      <c r="G52">
        <f t="shared" si="3"/>
        <v>9.7223905713084147E-4</v>
      </c>
      <c r="H52">
        <f t="shared" si="4"/>
        <v>1794.2406751114959</v>
      </c>
      <c r="I52">
        <f t="shared" si="5"/>
        <v>13.822918505592124</v>
      </c>
      <c r="K52">
        <f t="shared" si="6"/>
        <v>995.85438814787847</v>
      </c>
      <c r="L52">
        <f t="shared" si="7"/>
        <v>-0.82521925290182785</v>
      </c>
      <c r="M52">
        <f t="shared" si="8"/>
        <v>8.2865453295496029E-4</v>
      </c>
      <c r="N52" s="1">
        <f t="shared" si="9"/>
        <v>32819036.174952891</v>
      </c>
      <c r="P52">
        <f t="shared" si="10"/>
        <v>0.71259700000000015</v>
      </c>
      <c r="Q52" s="6">
        <f t="shared" si="11"/>
        <v>453654862.4784537</v>
      </c>
      <c r="R52">
        <f t="shared" si="12"/>
        <v>14.49986770043321</v>
      </c>
      <c r="S52" s="2">
        <f t="shared" si="13"/>
        <v>82.811419131691679</v>
      </c>
      <c r="T52" s="3"/>
    </row>
    <row r="53" spans="1:20" x14ac:dyDescent="0.25">
      <c r="A53" s="2">
        <v>440.32799999999997</v>
      </c>
      <c r="B53">
        <v>61.114539999999998</v>
      </c>
      <c r="C53">
        <f t="shared" si="0"/>
        <v>370.16399999999999</v>
      </c>
      <c r="D53">
        <f t="shared" si="1"/>
        <v>0.12637376</v>
      </c>
      <c r="E53">
        <f t="shared" si="2"/>
        <v>14.508045024536738</v>
      </c>
      <c r="G53">
        <f t="shared" si="3"/>
        <v>9.845410104974972E-4</v>
      </c>
      <c r="H53">
        <f t="shared" si="4"/>
        <v>1791.0884093152522</v>
      </c>
      <c r="I53">
        <f t="shared" si="5"/>
        <v>13.953846054731562</v>
      </c>
      <c r="K53">
        <f t="shared" si="6"/>
        <v>996.75833971118959</v>
      </c>
      <c r="L53">
        <f t="shared" si="7"/>
        <v>-0.82478112548608462</v>
      </c>
      <c r="M53">
        <f t="shared" si="8"/>
        <v>8.2746348099285987E-4</v>
      </c>
      <c r="N53" s="1">
        <f t="shared" si="9"/>
        <v>31523764.665231027</v>
      </c>
      <c r="P53">
        <f t="shared" si="10"/>
        <v>0.70163999999999982</v>
      </c>
      <c r="Q53" s="6">
        <f t="shared" si="11"/>
        <v>439877759.20422018</v>
      </c>
      <c r="R53">
        <f t="shared" si="12"/>
        <v>14.508045024536738</v>
      </c>
      <c r="S53" s="2">
        <f t="shared" si="13"/>
        <v>82.21523065514522</v>
      </c>
      <c r="T53" s="3"/>
    </row>
    <row r="54" spans="1:20" x14ac:dyDescent="0.25">
      <c r="A54" s="2">
        <v>438.15960000000001</v>
      </c>
      <c r="B54">
        <v>61.232430000000001</v>
      </c>
      <c r="C54">
        <f t="shared" si="0"/>
        <v>369.07979999999998</v>
      </c>
      <c r="D54">
        <f t="shared" si="1"/>
        <v>0.12654723199999998</v>
      </c>
      <c r="E54">
        <f t="shared" si="2"/>
        <v>14.516104943330568</v>
      </c>
      <c r="G54">
        <f t="shared" si="3"/>
        <v>9.9711885037423453E-4</v>
      </c>
      <c r="H54">
        <f t="shared" si="4"/>
        <v>1787.9685405244954</v>
      </c>
      <c r="I54">
        <f t="shared" si="5"/>
        <v>14.088155919784031</v>
      </c>
      <c r="K54">
        <f t="shared" si="6"/>
        <v>997.65233796835446</v>
      </c>
      <c r="L54">
        <f t="shared" si="7"/>
        <v>-0.82435992876582254</v>
      </c>
      <c r="M54">
        <f t="shared" si="8"/>
        <v>8.2629980143641101E-4</v>
      </c>
      <c r="N54" s="1">
        <f t="shared" si="9"/>
        <v>30270255.257649072</v>
      </c>
      <c r="P54">
        <f t="shared" si="10"/>
        <v>0.69079800000000002</v>
      </c>
      <c r="Q54" s="6">
        <f t="shared" si="11"/>
        <v>426452075.80142242</v>
      </c>
      <c r="R54">
        <f t="shared" si="12"/>
        <v>14.516104943330568</v>
      </c>
      <c r="S54" s="2">
        <f t="shared" si="13"/>
        <v>81.620591652018405</v>
      </c>
      <c r="T54" s="3"/>
    </row>
    <row r="55" spans="1:20" x14ac:dyDescent="0.25">
      <c r="A55" s="2">
        <v>436.0145</v>
      </c>
      <c r="B55">
        <v>61.350769999999997</v>
      </c>
      <c r="C55">
        <f t="shared" si="0"/>
        <v>368.00725</v>
      </c>
      <c r="D55">
        <f t="shared" si="1"/>
        <v>0.12671884</v>
      </c>
      <c r="E55">
        <f t="shared" si="2"/>
        <v>14.524462976460326</v>
      </c>
      <c r="G55">
        <f t="shared" si="3"/>
        <v>1.0099739474543901E-3</v>
      </c>
      <c r="H55">
        <f t="shared" si="4"/>
        <v>1784.8815784328058</v>
      </c>
      <c r="I55">
        <f t="shared" si="5"/>
        <v>14.225855393786775</v>
      </c>
      <c r="K55">
        <f t="shared" si="6"/>
        <v>998.53628715974946</v>
      </c>
      <c r="L55">
        <f t="shared" si="7"/>
        <v>-0.82395532813423911</v>
      </c>
      <c r="M55">
        <f t="shared" si="8"/>
        <v>8.2516313000292581E-4</v>
      </c>
      <c r="N55" s="1">
        <f t="shared" si="9"/>
        <v>29057962.361850623</v>
      </c>
      <c r="P55">
        <f t="shared" si="10"/>
        <v>0.68007249999999997</v>
      </c>
      <c r="Q55" s="6">
        <f t="shared" si="11"/>
        <v>413374370.59778577</v>
      </c>
      <c r="R55">
        <f t="shared" si="12"/>
        <v>14.524462976460326</v>
      </c>
      <c r="S55" s="2">
        <f t="shared" si="13"/>
        <v>81.027665941811591</v>
      </c>
      <c r="T55" s="3"/>
    </row>
    <row r="56" spans="1:20" x14ac:dyDescent="0.25">
      <c r="A56" s="2">
        <v>433.89269999999999</v>
      </c>
      <c r="B56">
        <v>61.469769999999997</v>
      </c>
      <c r="C56">
        <f t="shared" si="0"/>
        <v>366.94635</v>
      </c>
      <c r="D56">
        <f t="shared" si="1"/>
        <v>0.12688858399999997</v>
      </c>
      <c r="E56">
        <f t="shared" si="2"/>
        <v>14.533167932585647</v>
      </c>
      <c r="G56">
        <f t="shared" si="3"/>
        <v>1.023108867892808E-3</v>
      </c>
      <c r="H56">
        <f t="shared" si="4"/>
        <v>1781.8275983989006</v>
      </c>
      <c r="I56">
        <f t="shared" si="5"/>
        <v>14.366963201181759</v>
      </c>
      <c r="K56">
        <f t="shared" si="6"/>
        <v>999.41021430443516</v>
      </c>
      <c r="L56">
        <f t="shared" si="7"/>
        <v>-0.82356693239685097</v>
      </c>
      <c r="M56">
        <f t="shared" si="8"/>
        <v>8.2405294703740166E-4</v>
      </c>
      <c r="N56" s="1">
        <f t="shared" si="9"/>
        <v>27886156.309050459</v>
      </c>
      <c r="P56">
        <f t="shared" si="10"/>
        <v>0.66946349999999999</v>
      </c>
      <c r="Q56" s="6">
        <f t="shared" si="11"/>
        <v>400639381.51453048</v>
      </c>
      <c r="R56">
        <f t="shared" si="12"/>
        <v>14.533167932585647</v>
      </c>
      <c r="S56" s="2">
        <f t="shared" si="13"/>
        <v>80.43654297585708</v>
      </c>
      <c r="T56" s="3"/>
    </row>
    <row r="57" spans="1:20" x14ac:dyDescent="0.25">
      <c r="A57" s="2">
        <v>431.79419999999999</v>
      </c>
      <c r="B57">
        <v>61.588900000000002</v>
      </c>
      <c r="C57">
        <f t="shared" si="0"/>
        <v>365.89710000000002</v>
      </c>
      <c r="D57">
        <f t="shared" si="1"/>
        <v>0.12705646399999998</v>
      </c>
      <c r="E57">
        <f t="shared" si="2"/>
        <v>14.542093663176399</v>
      </c>
      <c r="G57">
        <f t="shared" si="3"/>
        <v>1.0365257044874232E-3</v>
      </c>
      <c r="H57">
        <f t="shared" si="4"/>
        <v>1778.8066729258553</v>
      </c>
      <c r="I57">
        <f t="shared" si="5"/>
        <v>14.511491834066797</v>
      </c>
      <c r="K57">
        <f t="shared" si="6"/>
        <v>1000.2741454400523</v>
      </c>
      <c r="L57">
        <f t="shared" si="7"/>
        <v>-0.82319435460831492</v>
      </c>
      <c r="M57">
        <f t="shared" si="8"/>
        <v>8.2296874148053256E-4</v>
      </c>
      <c r="N57" s="1">
        <f t="shared" si="9"/>
        <v>26754099.858971585</v>
      </c>
      <c r="P57">
        <f t="shared" si="10"/>
        <v>0.65897099999999997</v>
      </c>
      <c r="Q57" s="6">
        <f t="shared" si="11"/>
        <v>388241901.63127381</v>
      </c>
      <c r="R57">
        <f t="shared" si="12"/>
        <v>14.542093663176399</v>
      </c>
      <c r="S57" s="2">
        <f t="shared" si="13"/>
        <v>79.847318527977905</v>
      </c>
      <c r="T57" s="3"/>
    </row>
    <row r="58" spans="1:20" x14ac:dyDescent="0.25">
      <c r="A58" s="2">
        <v>429.7192</v>
      </c>
      <c r="B58">
        <v>61.707329999999999</v>
      </c>
      <c r="C58">
        <f t="shared" si="0"/>
        <v>364.8596</v>
      </c>
      <c r="D58">
        <f t="shared" si="1"/>
        <v>0.12722246399999998</v>
      </c>
      <c r="E58">
        <f t="shared" si="2"/>
        <v>14.551045796440478</v>
      </c>
      <c r="G58">
        <f t="shared" si="3"/>
        <v>1.0502247238907136E-3</v>
      </c>
      <c r="H58">
        <f t="shared" si="4"/>
        <v>1775.8191596251204</v>
      </c>
      <c r="I58">
        <f t="shared" si="5"/>
        <v>14.65943299602444</v>
      </c>
      <c r="K58">
        <f t="shared" si="6"/>
        <v>1001.1280233616371</v>
      </c>
      <c r="L58">
        <f t="shared" si="7"/>
        <v>-0.82283724595112773</v>
      </c>
      <c r="M58">
        <f t="shared" si="8"/>
        <v>8.2191011214346403E-4</v>
      </c>
      <c r="N58" s="1">
        <f t="shared" si="9"/>
        <v>25661150.116489641</v>
      </c>
      <c r="P58">
        <f t="shared" si="10"/>
        <v>0.64859599999999995</v>
      </c>
      <c r="Q58" s="6">
        <f t="shared" si="11"/>
        <v>376177910.73360467</v>
      </c>
      <c r="R58">
        <f t="shared" si="12"/>
        <v>14.551045796440478</v>
      </c>
      <c r="S58" s="2">
        <f t="shared" si="13"/>
        <v>79.26015090375482</v>
      </c>
      <c r="T58" s="3"/>
    </row>
    <row r="59" spans="1:20" x14ac:dyDescent="0.25">
      <c r="A59" s="2">
        <v>427.66750000000002</v>
      </c>
      <c r="B59">
        <v>61.82423</v>
      </c>
      <c r="C59">
        <f t="shared" si="0"/>
        <v>363.83375000000001</v>
      </c>
      <c r="D59">
        <f t="shared" si="1"/>
        <v>0.12738659999999999</v>
      </c>
      <c r="E59">
        <f t="shared" si="2"/>
        <v>14.559827328777125</v>
      </c>
      <c r="G59">
        <f t="shared" si="3"/>
        <v>1.064208294727087E-3</v>
      </c>
      <c r="H59">
        <f t="shared" si="4"/>
        <v>1772.8648373629262</v>
      </c>
      <c r="I59">
        <f t="shared" si="5"/>
        <v>14.810800079063373</v>
      </c>
      <c r="K59">
        <f t="shared" si="6"/>
        <v>1001.9719545634972</v>
      </c>
      <c r="L59">
        <f t="shared" si="7"/>
        <v>-0.82249519195830045</v>
      </c>
      <c r="M59">
        <f t="shared" si="8"/>
        <v>8.2087646087521007E-4</v>
      </c>
      <c r="N59" s="1">
        <f t="shared" si="9"/>
        <v>24606439.681567814</v>
      </c>
      <c r="P59">
        <f t="shared" si="10"/>
        <v>0.63833750000000011</v>
      </c>
      <c r="Q59" s="6">
        <f t="shared" si="11"/>
        <v>364441058.78123271</v>
      </c>
      <c r="R59">
        <f t="shared" si="12"/>
        <v>14.559827328777125</v>
      </c>
      <c r="S59" s="2">
        <f t="shared" si="13"/>
        <v>78.675090771914242</v>
      </c>
      <c r="T59" s="3"/>
    </row>
    <row r="60" spans="1:20" x14ac:dyDescent="0.25">
      <c r="A60" s="2">
        <v>425.6395</v>
      </c>
      <c r="B60">
        <v>61.938989999999997</v>
      </c>
      <c r="C60">
        <f t="shared" si="0"/>
        <v>362.81975</v>
      </c>
      <c r="D60">
        <f t="shared" si="1"/>
        <v>0.12754884</v>
      </c>
      <c r="E60">
        <f t="shared" si="2"/>
        <v>14.568299484338706</v>
      </c>
      <c r="G60">
        <f t="shared" si="3"/>
        <v>1.0784741650827767E-3</v>
      </c>
      <c r="H60">
        <f t="shared" si="4"/>
        <v>1769.9443460906577</v>
      </c>
      <c r="I60">
        <f t="shared" si="5"/>
        <v>14.965555554194797</v>
      </c>
      <c r="K60">
        <f t="shared" si="6"/>
        <v>1002.8057978352842</v>
      </c>
      <c r="L60">
        <f t="shared" si="7"/>
        <v>-0.82216788196816371</v>
      </c>
      <c r="M60">
        <f t="shared" si="8"/>
        <v>8.1986749951281084E-4</v>
      </c>
      <c r="N60" s="1">
        <f t="shared" si="9"/>
        <v>23589396.061292429</v>
      </c>
      <c r="P60">
        <f t="shared" si="10"/>
        <v>0.62819749999999996</v>
      </c>
      <c r="Q60" s="6">
        <f t="shared" si="11"/>
        <v>353028417.24517578</v>
      </c>
      <c r="R60">
        <f t="shared" si="12"/>
        <v>14.568299484338706</v>
      </c>
      <c r="S60" s="2">
        <f t="shared" si="13"/>
        <v>78.092364631683935</v>
      </c>
      <c r="T60" s="3"/>
    </row>
    <row r="61" spans="1:20" x14ac:dyDescent="0.25">
      <c r="A61" s="2">
        <v>423.63510000000002</v>
      </c>
      <c r="B61">
        <v>62.05115</v>
      </c>
      <c r="C61">
        <f t="shared" si="0"/>
        <v>361.81754999999998</v>
      </c>
      <c r="D61">
        <f t="shared" si="1"/>
        <v>0.12770919199999997</v>
      </c>
      <c r="E61">
        <f t="shared" si="2"/>
        <v>14.576354848443488</v>
      </c>
      <c r="G61">
        <f t="shared" si="3"/>
        <v>1.0930228945732479E-3</v>
      </c>
      <c r="H61">
        <f t="shared" si="4"/>
        <v>1767.0576029409544</v>
      </c>
      <c r="I61">
        <f t="shared" si="5"/>
        <v>15.123691457105041</v>
      </c>
      <c r="K61">
        <f t="shared" si="6"/>
        <v>1003.6296167881685</v>
      </c>
      <c r="L61">
        <f t="shared" si="7"/>
        <v>-0.82185492444011432</v>
      </c>
      <c r="M61">
        <f t="shared" si="8"/>
        <v>8.1888269406619097E-4</v>
      </c>
      <c r="N61" s="1">
        <f t="shared" si="9"/>
        <v>22609172.573597889</v>
      </c>
      <c r="P61">
        <f t="shared" si="10"/>
        <v>0.6181755000000001</v>
      </c>
      <c r="Q61" s="6">
        <f t="shared" si="11"/>
        <v>341934150.10353601</v>
      </c>
      <c r="R61">
        <f t="shared" si="12"/>
        <v>14.576354848443488</v>
      </c>
      <c r="S61" s="2">
        <f t="shared" si="13"/>
        <v>77.512061089717349</v>
      </c>
      <c r="T61" s="3"/>
    </row>
    <row r="62" spans="1:20" x14ac:dyDescent="0.25">
      <c r="A62" s="2">
        <v>421.65449999999998</v>
      </c>
      <c r="B62">
        <v>62.160440000000001</v>
      </c>
      <c r="C62">
        <f t="shared" si="0"/>
        <v>360.82724999999999</v>
      </c>
      <c r="D62">
        <f t="shared" si="1"/>
        <v>0.12786763999999998</v>
      </c>
      <c r="E62">
        <f t="shared" si="2"/>
        <v>14.583933824069955</v>
      </c>
      <c r="G62">
        <f t="shared" si="3"/>
        <v>1.1078523228177373E-3</v>
      </c>
      <c r="H62">
        <f t="shared" si="4"/>
        <v>1764.2049541995602</v>
      </c>
      <c r="I62">
        <f t="shared" si="5"/>
        <v>15.285169542790834</v>
      </c>
      <c r="K62">
        <f t="shared" si="6"/>
        <v>1004.4433508523171</v>
      </c>
      <c r="L62">
        <f t="shared" si="7"/>
        <v>-0.82155597880277409</v>
      </c>
      <c r="M62">
        <f t="shared" si="8"/>
        <v>8.1792166587159494E-4</v>
      </c>
      <c r="N62" s="1">
        <f t="shared" si="9"/>
        <v>21665055.861502822</v>
      </c>
      <c r="P62">
        <f t="shared" si="10"/>
        <v>0.60827249999999988</v>
      </c>
      <c r="Q62" s="6">
        <f t="shared" si="11"/>
        <v>331154051.997105</v>
      </c>
      <c r="R62">
        <f t="shared" si="12"/>
        <v>14.583933824069955</v>
      </c>
      <c r="S62" s="2">
        <f t="shared" si="13"/>
        <v>76.934359058087679</v>
      </c>
      <c r="T62" s="3"/>
    </row>
    <row r="63" spans="1:20" x14ac:dyDescent="0.25">
      <c r="A63" s="2">
        <v>419.6977</v>
      </c>
      <c r="B63">
        <v>62.266710000000003</v>
      </c>
      <c r="C63">
        <f t="shared" si="0"/>
        <v>359.84884999999997</v>
      </c>
      <c r="D63">
        <f t="shared" si="1"/>
        <v>0.12802418399999999</v>
      </c>
      <c r="E63">
        <f t="shared" si="2"/>
        <v>14.591003368551055</v>
      </c>
      <c r="G63">
        <f t="shared" si="3"/>
        <v>1.1229611339483858E-3</v>
      </c>
      <c r="H63">
        <f t="shared" si="4"/>
        <v>1761.3864552321261</v>
      </c>
      <c r="I63">
        <f t="shared" si="5"/>
        <v>15.44996007230006</v>
      </c>
      <c r="K63">
        <f t="shared" si="6"/>
        <v>1005.247020837391</v>
      </c>
      <c r="L63">
        <f t="shared" si="7"/>
        <v>-0.82127067610998705</v>
      </c>
      <c r="M63">
        <f t="shared" si="8"/>
        <v>8.1698394433027215E-4</v>
      </c>
      <c r="N63" s="1">
        <f t="shared" si="9"/>
        <v>20756218.661236148</v>
      </c>
      <c r="P63">
        <f t="shared" si="10"/>
        <v>0.59848849999999998</v>
      </c>
      <c r="Q63" s="6">
        <f t="shared" si="11"/>
        <v>320682749.56802791</v>
      </c>
      <c r="R63">
        <f t="shared" si="12"/>
        <v>14.591003368551055</v>
      </c>
      <c r="S63" s="2">
        <f t="shared" si="13"/>
        <v>76.359382973432076</v>
      </c>
      <c r="T63" s="3"/>
    </row>
    <row r="64" spans="1:20" x14ac:dyDescent="0.25">
      <c r="A64" s="2">
        <v>417.7647</v>
      </c>
      <c r="B64">
        <v>62.369889999999998</v>
      </c>
      <c r="C64">
        <f t="shared" si="0"/>
        <v>358.88234999999997</v>
      </c>
      <c r="D64">
        <f t="shared" si="1"/>
        <v>0.128178824</v>
      </c>
      <c r="E64">
        <f t="shared" si="2"/>
        <v>14.597549280058926</v>
      </c>
      <c r="G64">
        <f t="shared" si="3"/>
        <v>1.138347466961398E-3</v>
      </c>
      <c r="H64">
        <f t="shared" si="4"/>
        <v>1758.6021585056933</v>
      </c>
      <c r="I64">
        <f t="shared" si="5"/>
        <v>15.618026832012461</v>
      </c>
      <c r="K64">
        <f t="shared" si="6"/>
        <v>1006.0406467049778</v>
      </c>
      <c r="L64">
        <f t="shared" si="7"/>
        <v>-0.82099865184906096</v>
      </c>
      <c r="M64">
        <f t="shared" si="8"/>
        <v>8.1606906692888268E-4</v>
      </c>
      <c r="N64" s="1">
        <f t="shared" si="9"/>
        <v>19881822.047071863</v>
      </c>
      <c r="P64">
        <f t="shared" si="10"/>
        <v>0.58882350000000006</v>
      </c>
      <c r="Q64" s="6">
        <f t="shared" si="11"/>
        <v>310514830.20046526</v>
      </c>
      <c r="R64">
        <f t="shared" si="12"/>
        <v>14.597549280058926</v>
      </c>
      <c r="S64" s="2">
        <f t="shared" si="13"/>
        <v>75.787259506496</v>
      </c>
      <c r="T64" s="3"/>
    </row>
    <row r="65" spans="1:20" x14ac:dyDescent="0.25">
      <c r="A65" s="2">
        <v>415.85579999999999</v>
      </c>
      <c r="B65">
        <v>62.470019999999998</v>
      </c>
      <c r="C65">
        <f t="shared" si="0"/>
        <v>357.92790000000002</v>
      </c>
      <c r="D65">
        <f t="shared" si="1"/>
        <v>0.12833153599999997</v>
      </c>
      <c r="E65">
        <f t="shared" si="2"/>
        <v>14.603585824765631</v>
      </c>
      <c r="G65">
        <f t="shared" si="3"/>
        <v>1.1540064140221906E-3</v>
      </c>
      <c r="H65">
        <f t="shared" si="4"/>
        <v>1755.8525457355258</v>
      </c>
      <c r="I65">
        <f t="shared" si="5"/>
        <v>15.78929983239653</v>
      </c>
      <c r="K65">
        <f t="shared" si="6"/>
        <v>1006.8241244793443</v>
      </c>
      <c r="L65">
        <f t="shared" si="7"/>
        <v>-0.82073958590804674</v>
      </c>
      <c r="M65">
        <f t="shared" si="8"/>
        <v>8.1517671850828274E-4</v>
      </c>
      <c r="N65" s="1">
        <f t="shared" si="9"/>
        <v>19041146.768954437</v>
      </c>
      <c r="P65">
        <f t="shared" si="10"/>
        <v>0.57927899999999999</v>
      </c>
      <c r="Q65" s="3">
        <f t="shared" si="11"/>
        <v>300646375.48769003</v>
      </c>
      <c r="R65">
        <f t="shared" si="12"/>
        <v>14.603585824765631</v>
      </c>
      <c r="S65" s="2">
        <f t="shared" si="13"/>
        <v>75.218206795115293</v>
      </c>
      <c r="T65" s="3"/>
    </row>
    <row r="66" spans="1:20" x14ac:dyDescent="0.25">
      <c r="A66" s="2">
        <v>413.97070000000002</v>
      </c>
      <c r="B66">
        <v>62.567079999999997</v>
      </c>
      <c r="C66">
        <f t="shared" si="0"/>
        <v>356.98535000000004</v>
      </c>
      <c r="D66">
        <f t="shared" si="1"/>
        <v>0.12848234399999997</v>
      </c>
      <c r="E66">
        <f t="shared" si="2"/>
        <v>14.609107691870879</v>
      </c>
      <c r="G66">
        <f t="shared" si="3"/>
        <v>1.1699373616366193E-3</v>
      </c>
      <c r="H66">
        <f t="shared" si="4"/>
        <v>1753.1372315223589</v>
      </c>
      <c r="I66">
        <f t="shared" si="5"/>
        <v>15.963755667737475</v>
      </c>
      <c r="K66">
        <f t="shared" si="6"/>
        <v>1007.5975956756239</v>
      </c>
      <c r="L66">
        <f t="shared" si="7"/>
        <v>-0.82049307972277186</v>
      </c>
      <c r="M66">
        <f t="shared" si="8"/>
        <v>8.1430630962612324E-4</v>
      </c>
      <c r="N66" s="1">
        <f t="shared" si="9"/>
        <v>18233196.46760859</v>
      </c>
      <c r="P66">
        <f t="shared" si="10"/>
        <v>0.56985350000000012</v>
      </c>
      <c r="Q66" s="3">
        <f t="shared" si="11"/>
        <v>291070293.4507575</v>
      </c>
      <c r="R66">
        <f t="shared" si="12"/>
        <v>14.609107691870879</v>
      </c>
      <c r="S66" s="2">
        <f t="shared" si="13"/>
        <v>74.652265966986334</v>
      </c>
      <c r="T66" s="3"/>
    </row>
    <row r="67" spans="1:20" x14ac:dyDescent="0.25">
      <c r="A67" s="2">
        <v>412.10969999999998</v>
      </c>
      <c r="B67">
        <v>62.661090000000002</v>
      </c>
      <c r="C67">
        <f t="shared" si="0"/>
        <v>356.05484999999999</v>
      </c>
      <c r="D67">
        <f t="shared" si="1"/>
        <v>0.12863122399999999</v>
      </c>
      <c r="E67">
        <f t="shared" si="2"/>
        <v>14.614124328009193</v>
      </c>
      <c r="G67">
        <f t="shared" si="3"/>
        <v>1.1861341419784344E-3</v>
      </c>
      <c r="H67">
        <f t="shared" si="4"/>
        <v>1750.4566918653609</v>
      </c>
      <c r="I67">
        <f t="shared" si="5"/>
        <v>16.14130987571205</v>
      </c>
      <c r="K67">
        <f t="shared" si="6"/>
        <v>1008.3609547959433</v>
      </c>
      <c r="L67">
        <f t="shared" si="7"/>
        <v>-0.82025881917206722</v>
      </c>
      <c r="M67">
        <f t="shared" si="8"/>
        <v>8.1345753747283746E-4</v>
      </c>
      <c r="N67" s="1">
        <f t="shared" si="9"/>
        <v>17457227.732989732</v>
      </c>
      <c r="P67">
        <f t="shared" si="10"/>
        <v>0.56054849999999989</v>
      </c>
      <c r="Q67" s="3">
        <f t="shared" si="11"/>
        <v>281782522.40906143</v>
      </c>
      <c r="R67">
        <f t="shared" si="12"/>
        <v>14.614124328009193</v>
      </c>
      <c r="S67" s="2">
        <f t="shared" si="13"/>
        <v>74.089658393970069</v>
      </c>
      <c r="T67" s="3"/>
    </row>
    <row r="68" spans="1:20" x14ac:dyDescent="0.25">
      <c r="A68" s="2">
        <v>410.27260000000001</v>
      </c>
      <c r="B68">
        <v>62.752020000000002</v>
      </c>
      <c r="C68">
        <f t="shared" si="0"/>
        <v>355.13630000000001</v>
      </c>
      <c r="D68">
        <f t="shared" si="1"/>
        <v>0.12877819199999999</v>
      </c>
      <c r="E68">
        <f t="shared" si="2"/>
        <v>14.618628905738948</v>
      </c>
      <c r="G68">
        <f t="shared" si="3"/>
        <v>1.2025942681356261E-3</v>
      </c>
      <c r="H68">
        <f t="shared" si="4"/>
        <v>1747.8106797492351</v>
      </c>
      <c r="I68">
        <f t="shared" si="5"/>
        <v>16.321918118346176</v>
      </c>
      <c r="K68">
        <f t="shared" si="6"/>
        <v>1009.1143007222786</v>
      </c>
      <c r="L68">
        <f t="shared" si="7"/>
        <v>-0.8200364294874013</v>
      </c>
      <c r="M68">
        <f t="shared" si="8"/>
        <v>8.1262987641782128E-4</v>
      </c>
      <c r="N68" s="1">
        <f t="shared" si="9"/>
        <v>16712277.324527396</v>
      </c>
      <c r="P68">
        <f t="shared" si="10"/>
        <v>0.55136300000000005</v>
      </c>
      <c r="Q68" s="3">
        <f t="shared" si="11"/>
        <v>272776422.06202966</v>
      </c>
      <c r="R68">
        <f t="shared" si="12"/>
        <v>14.618628905738948</v>
      </c>
      <c r="S68" s="2">
        <f t="shared" si="13"/>
        <v>73.53045554881102</v>
      </c>
      <c r="T68" s="3"/>
    </row>
    <row r="69" spans="1:20" x14ac:dyDescent="0.25">
      <c r="A69" s="2">
        <v>408.45949999999999</v>
      </c>
      <c r="B69">
        <v>62.839860000000002</v>
      </c>
      <c r="C69">
        <f t="shared" si="0"/>
        <v>354.22974999999997</v>
      </c>
      <c r="D69">
        <f t="shared" si="1"/>
        <v>0.12892323999999999</v>
      </c>
      <c r="E69">
        <f t="shared" si="2"/>
        <v>14.622621957065306</v>
      </c>
      <c r="G69">
        <f t="shared" si="3"/>
        <v>1.2193120972007199E-3</v>
      </c>
      <c r="H69">
        <f t="shared" si="4"/>
        <v>1745.1993774915304</v>
      </c>
      <c r="I69">
        <f t="shared" si="5"/>
        <v>16.50550135881311</v>
      </c>
      <c r="K69">
        <f t="shared" si="6"/>
        <v>1009.8576085259867</v>
      </c>
      <c r="L69">
        <f t="shared" si="7"/>
        <v>-0.81982557840870385</v>
      </c>
      <c r="M69">
        <f t="shared" si="8"/>
        <v>8.1182294561838451E-4</v>
      </c>
      <c r="N69" s="1">
        <f t="shared" si="9"/>
        <v>15997503.370574098</v>
      </c>
      <c r="P69">
        <f t="shared" si="10"/>
        <v>0.54229749999999999</v>
      </c>
      <c r="Q69" s="3">
        <f t="shared" si="11"/>
        <v>264046813.62062809</v>
      </c>
      <c r="R69">
        <f t="shared" si="12"/>
        <v>14.622621957065306</v>
      </c>
      <c r="S69" s="2">
        <f t="shared" si="13"/>
        <v>72.974819404657339</v>
      </c>
      <c r="T69" s="3"/>
    </row>
    <row r="70" spans="1:20" x14ac:dyDescent="0.25">
      <c r="A70" s="2">
        <v>406.6703</v>
      </c>
      <c r="B70">
        <v>62.924529999999997</v>
      </c>
      <c r="C70">
        <f t="shared" si="0"/>
        <v>353.33515</v>
      </c>
      <c r="D70">
        <f t="shared" si="1"/>
        <v>0.12906637599999998</v>
      </c>
      <c r="E70">
        <f t="shared" si="2"/>
        <v>14.626085883127299</v>
      </c>
      <c r="G70">
        <f t="shared" si="3"/>
        <v>1.2362832496867204E-3</v>
      </c>
      <c r="H70">
        <f t="shared" si="4"/>
        <v>1742.6226766162677</v>
      </c>
      <c r="I70">
        <f t="shared" si="5"/>
        <v>16.691994401585511</v>
      </c>
      <c r="K70">
        <f t="shared" si="6"/>
        <v>1010.5909345560975</v>
      </c>
      <c r="L70">
        <f t="shared" si="7"/>
        <v>-0.81962591442751587</v>
      </c>
      <c r="M70">
        <f t="shared" si="8"/>
        <v>8.1103628223969462E-4</v>
      </c>
      <c r="N70" s="1">
        <f t="shared" si="9"/>
        <v>15311981.553496264</v>
      </c>
      <c r="P70">
        <f t="shared" si="10"/>
        <v>0.53335149999999998</v>
      </c>
      <c r="Q70" s="3">
        <f t="shared" si="11"/>
        <v>255587510.36814025</v>
      </c>
      <c r="R70">
        <f t="shared" si="12"/>
        <v>14.626085883127299</v>
      </c>
      <c r="S70" s="2">
        <f t="shared" si="13"/>
        <v>72.422850394627091</v>
      </c>
      <c r="T70" s="3"/>
    </row>
    <row r="71" spans="1:20" x14ac:dyDescent="0.25">
      <c r="A71" s="2">
        <v>404.90499999999997</v>
      </c>
      <c r="B71">
        <v>63.006039999999999</v>
      </c>
      <c r="C71">
        <f t="shared" ref="C71:C134" si="14">AVERAGE($C$3,A71)</f>
        <v>352.45249999999999</v>
      </c>
      <c r="D71">
        <f t="shared" ref="D71:D134" si="15">-0.00016*(C71)+0.1856</f>
        <v>0.12920759999999998</v>
      </c>
      <c r="E71">
        <f t="shared" ref="E71:E134" si="16">B71*$B$3/D71</f>
        <v>14.629024918038878</v>
      </c>
      <c r="G71">
        <f t="shared" ref="G71:G134" si="17">4.56618E-17*(C71^6)-0.000000000000142118*(C71^5) + 0.000000000182707*(C71^4) - 0.000000124213*(C71^3) + 0.0000471237*(C71^2) - 0.00946958*(C71) + 0.789381</f>
        <v>1.2535019120168966E-3</v>
      </c>
      <c r="H71">
        <f t="shared" ref="H71:H134" si="18">0.000000032243*(C71^4) - 0.000055134*(C71^3) + 0.034427*(C71^2) - 6.4879*(C71) + 1666.5</f>
        <v>1740.0806099910919</v>
      </c>
      <c r="I71">
        <f t="shared" ref="I71:I134" si="19">G71*H71/D71</f>
        <v>16.881316359775756</v>
      </c>
      <c r="K71">
        <f t="shared" ref="K71:K134" si="20" xml:space="preserve"> -0.000001739309*(C71^3) + 0.001734417*(C71^2) - 1.393851*(C71) + 1363.278</f>
        <v>1011.3142934441828</v>
      </c>
      <c r="L71">
        <f t="shared" ref="L71:L134" si="21">-0.000005217927*(C71^2)+0.003468834*(C71)-1.393851</f>
        <v>-0.81943710285128513</v>
      </c>
      <c r="M71">
        <f t="shared" ref="M71:M134" si="22">-1/K71*L71</f>
        <v>8.10269476228373E-4</v>
      </c>
      <c r="N71" s="1">
        <f t="shared" ref="N71:N134" si="23">9.81*M71*(A71-300)*$B$3^3*K71^2/(G71^2)</f>
        <v>14654828.074503796</v>
      </c>
      <c r="P71">
        <f t="shared" ref="P71:P134" si="24">(A71-300)/(500-300)</f>
        <v>0.52452499999999991</v>
      </c>
      <c r="Q71" s="3">
        <f t="shared" ref="Q71:Q134" si="25">N71*I71</f>
        <v>247392788.92382199</v>
      </c>
      <c r="R71">
        <f t="shared" ref="R71:R134" si="26">E71</f>
        <v>14.629024918038878</v>
      </c>
      <c r="S71" s="2">
        <f t="shared" ref="S71:S134" si="27">2+(0.589*Q71^(1/4))/((1+(0.469/I71)^(9/16))^(4/9))</f>
        <v>71.874678501309162</v>
      </c>
      <c r="T71" s="3"/>
    </row>
    <row r="72" spans="1:20" x14ac:dyDescent="0.25">
      <c r="A72" s="2">
        <v>403.16359999999997</v>
      </c>
      <c r="B72">
        <v>63.084359999999997</v>
      </c>
      <c r="C72">
        <f t="shared" si="14"/>
        <v>351.58179999999999</v>
      </c>
      <c r="D72">
        <f t="shared" si="15"/>
        <v>0.12934691199999998</v>
      </c>
      <c r="E72">
        <f t="shared" si="16"/>
        <v>14.631433953367207</v>
      </c>
      <c r="G72">
        <f t="shared" si="17"/>
        <v>1.270961723378039E-3</v>
      </c>
      <c r="H72">
        <f t="shared" si="18"/>
        <v>1737.5732078351584</v>
      </c>
      <c r="I72">
        <f t="shared" si="19"/>
        <v>17.073380450904622</v>
      </c>
      <c r="K72">
        <f t="shared" si="20"/>
        <v>1012.0276991372946</v>
      </c>
      <c r="L72">
        <f t="shared" si="21"/>
        <v>-0.81925881345825757</v>
      </c>
      <c r="M72">
        <f t="shared" si="22"/>
        <v>8.0952212489503671E-4</v>
      </c>
      <c r="N72" s="1">
        <f t="shared" si="23"/>
        <v>14025160.471200883</v>
      </c>
      <c r="P72">
        <f t="shared" si="24"/>
        <v>0.51581799999999989</v>
      </c>
      <c r="Q72" s="3">
        <f t="shared" si="25"/>
        <v>239456900.60980141</v>
      </c>
      <c r="R72">
        <f t="shared" si="26"/>
        <v>14.631433953367207</v>
      </c>
      <c r="S72" s="2">
        <f t="shared" si="27"/>
        <v>71.330432618163613</v>
      </c>
      <c r="T72" s="3"/>
    </row>
    <row r="73" spans="1:20" x14ac:dyDescent="0.25">
      <c r="A73" s="2">
        <v>401.44600000000003</v>
      </c>
      <c r="B73">
        <v>63.15943</v>
      </c>
      <c r="C73">
        <f t="shared" si="14"/>
        <v>350.72300000000001</v>
      </c>
      <c r="D73">
        <f t="shared" si="15"/>
        <v>0.12948431999999999</v>
      </c>
      <c r="E73">
        <f t="shared" si="16"/>
        <v>14.633300001112106</v>
      </c>
      <c r="G73">
        <f t="shared" si="17"/>
        <v>1.2886568246414098E-3</v>
      </c>
      <c r="H73">
        <f t="shared" si="18"/>
        <v>1735.1003538019786</v>
      </c>
      <c r="I73">
        <f t="shared" si="19"/>
        <v>17.268105608189813</v>
      </c>
      <c r="K73">
        <f t="shared" si="20"/>
        <v>1012.7312058722322</v>
      </c>
      <c r="L73">
        <f t="shared" si="21"/>
        <v>-0.81909071093446262</v>
      </c>
      <c r="M73">
        <f t="shared" si="22"/>
        <v>8.0879379067716852E-4</v>
      </c>
      <c r="N73" s="1">
        <f t="shared" si="23"/>
        <v>13422064.948418442</v>
      </c>
      <c r="P73">
        <f t="shared" si="24"/>
        <v>0.50723000000000018</v>
      </c>
      <c r="Q73" s="3">
        <f t="shared" si="25"/>
        <v>231773635.00927243</v>
      </c>
      <c r="R73">
        <f t="shared" si="26"/>
        <v>14.633300001112106</v>
      </c>
      <c r="S73" s="2">
        <f t="shared" si="27"/>
        <v>70.790208728941749</v>
      </c>
      <c r="T73" s="3"/>
    </row>
    <row r="74" spans="1:20" x14ac:dyDescent="0.25">
      <c r="A74" s="2">
        <v>399.75209999999998</v>
      </c>
      <c r="B74">
        <v>63.231209999999997</v>
      </c>
      <c r="C74">
        <f t="shared" si="14"/>
        <v>349.87604999999996</v>
      </c>
      <c r="D74">
        <f t="shared" si="15"/>
        <v>0.12961983199999999</v>
      </c>
      <c r="E74">
        <f t="shared" si="16"/>
        <v>14.634614709267638</v>
      </c>
      <c r="G74">
        <f t="shared" si="17"/>
        <v>1.3065809323479227E-3</v>
      </c>
      <c r="H74">
        <f t="shared" si="18"/>
        <v>1732.6619290665008</v>
      </c>
      <c r="I74">
        <f t="shared" si="19"/>
        <v>17.46540636407752</v>
      </c>
      <c r="K74">
        <f t="shared" si="20"/>
        <v>1013.4248672088231</v>
      </c>
      <c r="L74">
        <f t="shared" si="21"/>
        <v>-0.81893246620430127</v>
      </c>
      <c r="M74">
        <f t="shared" si="22"/>
        <v>8.0808404520387063E-4</v>
      </c>
      <c r="N74" s="1">
        <f t="shared" si="23"/>
        <v>12844636.915893422</v>
      </c>
      <c r="P74">
        <f t="shared" si="24"/>
        <v>0.49876049999999994</v>
      </c>
      <c r="Q74" s="3">
        <f t="shared" si="25"/>
        <v>224336803.33511004</v>
      </c>
      <c r="R74">
        <f t="shared" si="26"/>
        <v>14.634614709267638</v>
      </c>
      <c r="S74" s="2">
        <f t="shared" si="27"/>
        <v>70.254100438138337</v>
      </c>
      <c r="T74" s="3"/>
    </row>
    <row r="75" spans="1:20" x14ac:dyDescent="0.25">
      <c r="A75" s="2">
        <v>398.08190000000002</v>
      </c>
      <c r="B75">
        <v>63.299660000000003</v>
      </c>
      <c r="C75">
        <f t="shared" si="14"/>
        <v>349.04095000000001</v>
      </c>
      <c r="D75">
        <f t="shared" si="15"/>
        <v>0.12975344799999999</v>
      </c>
      <c r="E75">
        <f t="shared" si="16"/>
        <v>14.635370614582822</v>
      </c>
      <c r="G75">
        <f t="shared" si="17"/>
        <v>1.3247262479295641E-3</v>
      </c>
      <c r="H75">
        <f t="shared" si="18"/>
        <v>1730.2579563161466</v>
      </c>
      <c r="I75">
        <f t="shared" si="19"/>
        <v>17.66518089308089</v>
      </c>
      <c r="K75">
        <f t="shared" si="20"/>
        <v>1014.1086951147049</v>
      </c>
      <c r="L75">
        <f t="shared" si="21"/>
        <v>-0.81878376505388861</v>
      </c>
      <c r="M75">
        <f t="shared" si="22"/>
        <v>8.0739251028833425E-4</v>
      </c>
      <c r="N75" s="1">
        <f t="shared" si="23"/>
        <v>12292015.186224001</v>
      </c>
      <c r="P75">
        <f t="shared" si="24"/>
        <v>0.49040950000000011</v>
      </c>
      <c r="Q75" s="3">
        <f t="shared" si="25"/>
        <v>217140671.80514437</v>
      </c>
      <c r="R75">
        <f t="shared" si="26"/>
        <v>14.635370614582822</v>
      </c>
      <c r="S75" s="2">
        <f t="shared" si="27"/>
        <v>69.722230727153487</v>
      </c>
      <c r="T75" s="3"/>
    </row>
    <row r="76" spans="1:20" x14ac:dyDescent="0.25">
      <c r="A76" s="2">
        <v>396.43520000000001</v>
      </c>
      <c r="B76">
        <v>63.364730000000002</v>
      </c>
      <c r="C76">
        <f t="shared" si="14"/>
        <v>348.2176</v>
      </c>
      <c r="D76">
        <f t="shared" si="15"/>
        <v>0.12988518399999999</v>
      </c>
      <c r="E76">
        <f t="shared" si="16"/>
        <v>14.635556123167984</v>
      </c>
      <c r="G76">
        <f t="shared" si="17"/>
        <v>1.3430867128513269E-3</v>
      </c>
      <c r="H76">
        <f t="shared" si="18"/>
        <v>1727.8881680068566</v>
      </c>
      <c r="I76">
        <f t="shared" si="19"/>
        <v>17.867346900344156</v>
      </c>
      <c r="K76">
        <f t="shared" si="20"/>
        <v>1014.7827828202271</v>
      </c>
      <c r="L76">
        <f t="shared" si="21"/>
        <v>-0.81864428115417032</v>
      </c>
      <c r="M76">
        <f t="shared" si="22"/>
        <v>8.0671873332245582E-4</v>
      </c>
      <c r="N76" s="1">
        <f t="shared" si="23"/>
        <v>11763283.782668293</v>
      </c>
      <c r="P76">
        <f t="shared" si="24"/>
        <v>0.48217600000000005</v>
      </c>
      <c r="Q76" s="3">
        <f t="shared" si="25"/>
        <v>210178672.03212699</v>
      </c>
      <c r="R76">
        <f t="shared" si="26"/>
        <v>14.635556123167984</v>
      </c>
      <c r="S76" s="2">
        <f t="shared" si="27"/>
        <v>69.194656359087915</v>
      </c>
      <c r="T76" s="3"/>
    </row>
    <row r="77" spans="1:20" x14ac:dyDescent="0.25">
      <c r="A77" s="2">
        <v>394.81189999999998</v>
      </c>
      <c r="B77">
        <v>63.426439999999999</v>
      </c>
      <c r="C77">
        <f t="shared" si="14"/>
        <v>347.40594999999996</v>
      </c>
      <c r="D77">
        <f t="shared" si="15"/>
        <v>0.13001504799999999</v>
      </c>
      <c r="E77">
        <f t="shared" si="16"/>
        <v>14.635176691239616</v>
      </c>
      <c r="G77">
        <f t="shared" si="17"/>
        <v>1.3616548317368915E-3</v>
      </c>
      <c r="H77">
        <f t="shared" si="18"/>
        <v>1725.552438286541</v>
      </c>
      <c r="I77">
        <f t="shared" si="19"/>
        <v>18.071806695854491</v>
      </c>
      <c r="K77">
        <f t="shared" si="20"/>
        <v>1015.4471819944679</v>
      </c>
      <c r="L77">
        <f t="shared" si="21"/>
        <v>-0.8185137037922412</v>
      </c>
      <c r="M77">
        <f t="shared" si="22"/>
        <v>8.0606231255137841E-4</v>
      </c>
      <c r="N77" s="1">
        <f t="shared" si="23"/>
        <v>11257575.077974344</v>
      </c>
      <c r="P77">
        <f t="shared" si="24"/>
        <v>0.47405949999999991</v>
      </c>
      <c r="Q77" s="3">
        <f t="shared" si="25"/>
        <v>203444720.67322138</v>
      </c>
      <c r="R77">
        <f t="shared" si="26"/>
        <v>14.635176691239616</v>
      </c>
      <c r="S77" s="2">
        <f t="shared" si="27"/>
        <v>68.671462803398754</v>
      </c>
      <c r="T77" s="3"/>
    </row>
    <row r="78" spans="1:20" x14ac:dyDescent="0.25">
      <c r="A78" s="2">
        <v>393.21210000000002</v>
      </c>
      <c r="B78">
        <v>63.484769999999997</v>
      </c>
      <c r="C78">
        <f t="shared" si="14"/>
        <v>346.60604999999998</v>
      </c>
      <c r="D78">
        <f t="shared" si="15"/>
        <v>0.13014303199999999</v>
      </c>
      <c r="E78">
        <f t="shared" si="16"/>
        <v>14.634230282878303</v>
      </c>
      <c r="G78">
        <f t="shared" si="17"/>
        <v>1.3804203528410275E-3</v>
      </c>
      <c r="H78">
        <f t="shared" si="18"/>
        <v>1723.2509268012477</v>
      </c>
      <c r="I78">
        <f t="shared" si="19"/>
        <v>18.278432704784425</v>
      </c>
      <c r="K78">
        <f t="shared" si="20"/>
        <v>1016.1018618828471</v>
      </c>
      <c r="L78">
        <f t="shared" si="21"/>
        <v>-0.81839174307673745</v>
      </c>
      <c r="M78">
        <f t="shared" si="22"/>
        <v>8.0542293423244908E-4</v>
      </c>
      <c r="N78" s="1">
        <f t="shared" si="23"/>
        <v>10774096.036969798</v>
      </c>
      <c r="P78">
        <f t="shared" si="24"/>
        <v>0.4660605000000001</v>
      </c>
      <c r="Q78" s="3">
        <f t="shared" si="25"/>
        <v>196933589.36663702</v>
      </c>
      <c r="R78">
        <f t="shared" si="26"/>
        <v>14.634230282878303</v>
      </c>
      <c r="S78" s="2">
        <f t="shared" si="27"/>
        <v>68.152797619143016</v>
      </c>
      <c r="T78" s="3"/>
    </row>
    <row r="79" spans="1:20" x14ac:dyDescent="0.25">
      <c r="A79" s="2">
        <v>391.6354</v>
      </c>
      <c r="B79">
        <v>63.539700000000003</v>
      </c>
      <c r="C79">
        <f t="shared" si="14"/>
        <v>345.8177</v>
      </c>
      <c r="D79">
        <f t="shared" si="15"/>
        <v>0.13026916799999999</v>
      </c>
      <c r="E79">
        <f t="shared" si="16"/>
        <v>14.632710327895854</v>
      </c>
      <c r="G79">
        <f t="shared" si="17"/>
        <v>1.3993785055358421E-3</v>
      </c>
      <c r="H79">
        <f t="shared" si="18"/>
        <v>1720.9830717382633</v>
      </c>
      <c r="I79">
        <f t="shared" si="19"/>
        <v>18.487158212153272</v>
      </c>
      <c r="K79">
        <f t="shared" si="20"/>
        <v>1016.7469957829804</v>
      </c>
      <c r="L79">
        <f t="shared" si="21"/>
        <v>-0.81827807673934794</v>
      </c>
      <c r="M79">
        <f t="shared" si="22"/>
        <v>8.0480009297613443E-4</v>
      </c>
      <c r="N79" s="1">
        <f t="shared" si="23"/>
        <v>10311918.391443323</v>
      </c>
      <c r="P79">
        <f t="shared" si="24"/>
        <v>0.458177</v>
      </c>
      <c r="Q79" s="3">
        <f t="shared" si="25"/>
        <v>190638066.77342579</v>
      </c>
      <c r="R79">
        <f t="shared" si="26"/>
        <v>14.632710327895854</v>
      </c>
      <c r="S79" s="2">
        <f t="shared" si="27"/>
        <v>67.638643340495918</v>
      </c>
      <c r="T79" s="3"/>
    </row>
    <row r="80" spans="1:20" x14ac:dyDescent="0.25">
      <c r="A80" s="2">
        <v>390.08190000000002</v>
      </c>
      <c r="B80">
        <v>63.591200000000001</v>
      </c>
      <c r="C80">
        <f t="shared" si="14"/>
        <v>345.04095000000001</v>
      </c>
      <c r="D80">
        <f t="shared" si="15"/>
        <v>0.13039344799999997</v>
      </c>
      <c r="E80">
        <f t="shared" si="16"/>
        <v>14.630612421568914</v>
      </c>
      <c r="G80">
        <f t="shared" si="17"/>
        <v>1.4185182826248477E-3</v>
      </c>
      <c r="H80">
        <f t="shared" si="18"/>
        <v>1718.7490285203407</v>
      </c>
      <c r="I80">
        <f t="shared" si="19"/>
        <v>18.697848378085684</v>
      </c>
      <c r="K80">
        <f t="shared" si="20"/>
        <v>1017.3825518395428</v>
      </c>
      <c r="L80">
        <f t="shared" si="21"/>
        <v>-0.81817242630900333</v>
      </c>
      <c r="M80">
        <f t="shared" si="22"/>
        <v>8.0419349125818499E-4</v>
      </c>
      <c r="N80" s="1">
        <f t="shared" si="23"/>
        <v>9870281.9399203043</v>
      </c>
      <c r="P80">
        <f t="shared" si="24"/>
        <v>0.45040950000000007</v>
      </c>
      <c r="Q80" s="3">
        <f t="shared" si="25"/>
        <v>184553035.16158727</v>
      </c>
      <c r="R80">
        <f t="shared" si="26"/>
        <v>14.630612421568914</v>
      </c>
      <c r="S80" s="2">
        <f t="shared" si="27"/>
        <v>67.12914164015929</v>
      </c>
      <c r="T80" s="3"/>
    </row>
    <row r="81" spans="1:20" x14ac:dyDescent="0.25">
      <c r="A81" s="2">
        <v>388.55130000000003</v>
      </c>
      <c r="B81">
        <v>63.639249999999997</v>
      </c>
      <c r="C81">
        <f t="shared" si="14"/>
        <v>344.27565000000004</v>
      </c>
      <c r="D81">
        <f t="shared" si="15"/>
        <v>0.13051589599999996</v>
      </c>
      <c r="E81">
        <f t="shared" si="16"/>
        <v>14.627930838401479</v>
      </c>
      <c r="G81">
        <f t="shared" si="17"/>
        <v>1.437833203563943E-3</v>
      </c>
      <c r="H81">
        <f t="shared" si="18"/>
        <v>1716.5483753002336</v>
      </c>
      <c r="I81">
        <f t="shared" si="19"/>
        <v>18.910418770219504</v>
      </c>
      <c r="K81">
        <f t="shared" si="20"/>
        <v>1018.0086613326887</v>
      </c>
      <c r="L81">
        <f t="shared" si="21"/>
        <v>-0.8180744910985972</v>
      </c>
      <c r="M81">
        <f t="shared" si="22"/>
        <v>8.0360268254264658E-4</v>
      </c>
      <c r="N81" s="1">
        <f t="shared" si="23"/>
        <v>9448329.2707618997</v>
      </c>
      <c r="P81">
        <f t="shared" si="24"/>
        <v>0.44275650000000011</v>
      </c>
      <c r="Q81" s="3">
        <f t="shared" si="25"/>
        <v>178671863.1890302</v>
      </c>
      <c r="R81">
        <f t="shared" si="26"/>
        <v>14.627930838401479</v>
      </c>
      <c r="S81" s="2">
        <f t="shared" si="27"/>
        <v>66.624300302042315</v>
      </c>
      <c r="T81" s="3"/>
    </row>
    <row r="82" spans="1:20" x14ac:dyDescent="0.25">
      <c r="A82" s="2">
        <v>387.04349999999999</v>
      </c>
      <c r="B82">
        <v>63.683799999999998</v>
      </c>
      <c r="C82">
        <f t="shared" si="14"/>
        <v>343.52175</v>
      </c>
      <c r="D82">
        <f t="shared" si="15"/>
        <v>0.13063651999999998</v>
      </c>
      <c r="E82">
        <f t="shared" si="16"/>
        <v>14.624654729014521</v>
      </c>
      <c r="G82">
        <f t="shared" si="17"/>
        <v>1.4573140846992905E-3</v>
      </c>
      <c r="H82">
        <f t="shared" si="18"/>
        <v>1714.3809760222571</v>
      </c>
      <c r="I82">
        <f t="shared" si="19"/>
        <v>19.124755794916709</v>
      </c>
      <c r="K82">
        <f t="shared" si="20"/>
        <v>1018.6253732048636</v>
      </c>
      <c r="L82">
        <f t="shared" si="21"/>
        <v>-0.81798399096437135</v>
      </c>
      <c r="M82">
        <f t="shared" si="22"/>
        <v>8.0302730766540628E-4</v>
      </c>
      <c r="N82" s="1">
        <f t="shared" si="23"/>
        <v>9045281.485605754</v>
      </c>
      <c r="P82">
        <f t="shared" si="24"/>
        <v>0.43521749999999998</v>
      </c>
      <c r="Q82" s="3">
        <f t="shared" si="25"/>
        <v>172988799.50849146</v>
      </c>
      <c r="R82">
        <f t="shared" si="26"/>
        <v>14.624654729014521</v>
      </c>
      <c r="S82" s="2">
        <f t="shared" si="27"/>
        <v>66.124189073355694</v>
      </c>
      <c r="T82" s="3"/>
    </row>
    <row r="83" spans="1:20" x14ac:dyDescent="0.25">
      <c r="A83" s="2">
        <v>385.55840000000001</v>
      </c>
      <c r="B83">
        <v>63.724899999999998</v>
      </c>
      <c r="C83">
        <f t="shared" si="14"/>
        <v>342.7792</v>
      </c>
      <c r="D83">
        <f t="shared" si="15"/>
        <v>0.13075532799999998</v>
      </c>
      <c r="E83">
        <f t="shared" si="16"/>
        <v>14.620796178951883</v>
      </c>
      <c r="G83">
        <f t="shared" si="17"/>
        <v>1.4769514285289942E-3</v>
      </c>
      <c r="H83">
        <f t="shared" si="18"/>
        <v>1712.2466927944261</v>
      </c>
      <c r="I83">
        <f t="shared" si="19"/>
        <v>19.34074303202982</v>
      </c>
      <c r="K83">
        <f t="shared" si="20"/>
        <v>1019.2327359194032</v>
      </c>
      <c r="L83">
        <f t="shared" si="21"/>
        <v>-0.81790065141673896</v>
      </c>
      <c r="M83">
        <f t="shared" si="22"/>
        <v>8.0246701522881144E-4</v>
      </c>
      <c r="N83" s="1">
        <f t="shared" si="23"/>
        <v>8660379.3849022854</v>
      </c>
      <c r="P83">
        <f t="shared" si="24"/>
        <v>0.42779200000000001</v>
      </c>
      <c r="Q83" s="3">
        <f t="shared" si="25"/>
        <v>167498172.24328357</v>
      </c>
      <c r="R83">
        <f t="shared" si="26"/>
        <v>14.620796178951883</v>
      </c>
      <c r="S83" s="2">
        <f t="shared" si="27"/>
        <v>65.628874653912234</v>
      </c>
      <c r="T83" s="3"/>
    </row>
    <row r="84" spans="1:20" x14ac:dyDescent="0.25">
      <c r="A84" s="2">
        <v>384.0958</v>
      </c>
      <c r="B84">
        <v>63.762529999999998</v>
      </c>
      <c r="C84">
        <f t="shared" si="14"/>
        <v>342.04790000000003</v>
      </c>
      <c r="D84">
        <f t="shared" si="15"/>
        <v>0.13087233599999998</v>
      </c>
      <c r="E84">
        <f t="shared" si="16"/>
        <v>14.616350242269689</v>
      </c>
      <c r="G84">
        <f t="shared" si="17"/>
        <v>1.4967368060013753E-3</v>
      </c>
      <c r="H84">
        <f t="shared" si="18"/>
        <v>1710.1452422972752</v>
      </c>
      <c r="I84">
        <f t="shared" si="19"/>
        <v>19.558276454654802</v>
      </c>
      <c r="K84">
        <f t="shared" si="20"/>
        <v>1019.8308383706631</v>
      </c>
      <c r="L84">
        <f t="shared" si="21"/>
        <v>-0.81782419852452104</v>
      </c>
      <c r="M84">
        <f t="shared" si="22"/>
        <v>8.0192142437183144E-4</v>
      </c>
      <c r="N84" s="1">
        <f t="shared" si="23"/>
        <v>8292859.3191114357</v>
      </c>
      <c r="P84">
        <f t="shared" si="24"/>
        <v>0.42047899999999999</v>
      </c>
      <c r="Q84" s="3">
        <f t="shared" si="25"/>
        <v>162194035.16274184</v>
      </c>
      <c r="R84">
        <f t="shared" si="26"/>
        <v>14.616350242269689</v>
      </c>
      <c r="S84" s="2">
        <f t="shared" si="27"/>
        <v>65.138387108785849</v>
      </c>
      <c r="T84" s="3"/>
    </row>
    <row r="85" spans="1:20" x14ac:dyDescent="0.25">
      <c r="A85" s="2">
        <v>382.65559999999999</v>
      </c>
      <c r="B85">
        <v>63.796689999999998</v>
      </c>
      <c r="C85">
        <f t="shared" si="14"/>
        <v>341.32780000000002</v>
      </c>
      <c r="D85">
        <f t="shared" si="15"/>
        <v>0.13098755199999998</v>
      </c>
      <c r="E85">
        <f t="shared" si="16"/>
        <v>14.611317417398565</v>
      </c>
      <c r="G85">
        <f t="shared" si="17"/>
        <v>1.5166602270383356E-3</v>
      </c>
      <c r="H85">
        <f t="shared" si="18"/>
        <v>1708.0764832848358</v>
      </c>
      <c r="I85">
        <f t="shared" si="19"/>
        <v>19.77723552645385</v>
      </c>
      <c r="K85">
        <f t="shared" si="20"/>
        <v>1020.4197281095485</v>
      </c>
      <c r="L85">
        <f t="shared" si="21"/>
        <v>-0.81775437005582419</v>
      </c>
      <c r="M85">
        <f t="shared" si="22"/>
        <v>8.0139020006092347E-4</v>
      </c>
      <c r="N85" s="1">
        <f t="shared" si="23"/>
        <v>7942005.4079212165</v>
      </c>
      <c r="P85">
        <f t="shared" si="24"/>
        <v>0.41327799999999998</v>
      </c>
      <c r="Q85" s="3">
        <f t="shared" si="25"/>
        <v>157070911.5048281</v>
      </c>
      <c r="R85">
        <f t="shared" si="26"/>
        <v>14.611317417398565</v>
      </c>
      <c r="S85" s="2">
        <f t="shared" si="27"/>
        <v>64.652786632495491</v>
      </c>
      <c r="T85" s="3"/>
    </row>
    <row r="86" spans="1:20" x14ac:dyDescent="0.25">
      <c r="A86" s="2">
        <v>381.23759999999999</v>
      </c>
      <c r="B86">
        <v>63.827379999999998</v>
      </c>
      <c r="C86">
        <f t="shared" si="14"/>
        <v>340.61879999999996</v>
      </c>
      <c r="D86">
        <f t="shared" si="15"/>
        <v>0.13110099199999997</v>
      </c>
      <c r="E86">
        <f t="shared" si="16"/>
        <v>14.605697262763659</v>
      </c>
      <c r="G86">
        <f t="shared" si="17"/>
        <v>1.5367128617990167E-3</v>
      </c>
      <c r="H86">
        <f t="shared" si="18"/>
        <v>1706.0401293034065</v>
      </c>
      <c r="I86">
        <f t="shared" si="19"/>
        <v>19.9975131343461</v>
      </c>
      <c r="K86">
        <f t="shared" si="20"/>
        <v>1020.9994931495853</v>
      </c>
      <c r="L86">
        <f t="shared" si="21"/>
        <v>-0.81769090492994523</v>
      </c>
      <c r="M86">
        <f t="shared" si="22"/>
        <v>8.0087297830827272E-4</v>
      </c>
      <c r="N86" s="1">
        <f t="shared" si="23"/>
        <v>7607099.5101226456</v>
      </c>
      <c r="P86">
        <f t="shared" si="24"/>
        <v>0.40618799999999994</v>
      </c>
      <c r="Q86" s="3">
        <f t="shared" si="25"/>
        <v>152123072.36795539</v>
      </c>
      <c r="R86">
        <f t="shared" si="26"/>
        <v>14.605697262763659</v>
      </c>
      <c r="S86" s="2">
        <f t="shared" si="27"/>
        <v>64.172096553653887</v>
      </c>
      <c r="T86" s="3"/>
    </row>
    <row r="87" spans="1:20" x14ac:dyDescent="0.25">
      <c r="A87" s="2">
        <v>379.8415</v>
      </c>
      <c r="B87">
        <v>63.854570000000002</v>
      </c>
      <c r="C87">
        <f t="shared" si="14"/>
        <v>339.92075</v>
      </c>
      <c r="D87">
        <f t="shared" si="15"/>
        <v>0.13121267999999997</v>
      </c>
      <c r="E87">
        <f t="shared" si="16"/>
        <v>14.599481544009318</v>
      </c>
      <c r="G87">
        <f t="shared" si="17"/>
        <v>1.5568872104329001E-3</v>
      </c>
      <c r="H87">
        <f t="shared" si="18"/>
        <v>1704.0357489506318</v>
      </c>
      <c r="I87">
        <f t="shared" si="19"/>
        <v>20.219017427749264</v>
      </c>
      <c r="K87">
        <f t="shared" si="20"/>
        <v>1021.5702619699096</v>
      </c>
      <c r="L87">
        <f t="shared" si="21"/>
        <v>-0.81763354497998653</v>
      </c>
      <c r="M87">
        <f t="shared" si="22"/>
        <v>8.0036936803870075E-4</v>
      </c>
      <c r="N87" s="1">
        <f t="shared" si="23"/>
        <v>7287425.0321147982</v>
      </c>
      <c r="P87">
        <f t="shared" si="24"/>
        <v>0.39920749999999999</v>
      </c>
      <c r="Q87" s="3">
        <f t="shared" si="25"/>
        <v>147344573.72774535</v>
      </c>
      <c r="R87">
        <f t="shared" si="26"/>
        <v>14.599481544009318</v>
      </c>
      <c r="S87" s="2">
        <f t="shared" si="27"/>
        <v>63.69630251540525</v>
      </c>
      <c r="T87" s="3"/>
    </row>
    <row r="88" spans="1:20" x14ac:dyDescent="0.25">
      <c r="A88" s="2">
        <v>378.46730000000002</v>
      </c>
      <c r="B88">
        <v>63.878270000000001</v>
      </c>
      <c r="C88">
        <f t="shared" si="14"/>
        <v>339.23365000000001</v>
      </c>
      <c r="D88">
        <f t="shared" si="15"/>
        <v>0.13132261599999998</v>
      </c>
      <c r="E88">
        <f t="shared" si="16"/>
        <v>14.592673816366865</v>
      </c>
      <c r="G88">
        <f t="shared" si="17"/>
        <v>1.5771713080522387E-3</v>
      </c>
      <c r="H88">
        <f t="shared" si="18"/>
        <v>1702.0633401964064</v>
      </c>
      <c r="I88">
        <f t="shared" si="19"/>
        <v>20.441608204373036</v>
      </c>
      <c r="K88">
        <f t="shared" si="20"/>
        <v>1022.1320400057725</v>
      </c>
      <c r="L88">
        <f t="shared" si="21"/>
        <v>-0.81758205090198033</v>
      </c>
      <c r="M88">
        <f t="shared" si="22"/>
        <v>7.9987909477660343E-4</v>
      </c>
      <c r="N88" s="1">
        <f t="shared" si="23"/>
        <v>6982357.7320630848</v>
      </c>
      <c r="P88">
        <f t="shared" si="24"/>
        <v>0.39233650000000009</v>
      </c>
      <c r="Q88" s="3">
        <f t="shared" si="25"/>
        <v>142730621.10160828</v>
      </c>
      <c r="R88">
        <f t="shared" si="26"/>
        <v>14.592673816366865</v>
      </c>
      <c r="S88" s="2">
        <f t="shared" si="27"/>
        <v>63.225489078674272</v>
      </c>
      <c r="T88" s="3"/>
    </row>
    <row r="89" spans="1:20" x14ac:dyDescent="0.25">
      <c r="A89" s="2">
        <v>377.1146</v>
      </c>
      <c r="B89">
        <v>63.898429999999998</v>
      </c>
      <c r="C89">
        <f t="shared" si="14"/>
        <v>338.5573</v>
      </c>
      <c r="D89">
        <f t="shared" si="15"/>
        <v>0.131430832</v>
      </c>
      <c r="E89">
        <f t="shared" si="16"/>
        <v>14.585260329174512</v>
      </c>
      <c r="G89">
        <f t="shared" si="17"/>
        <v>1.5975589340099239E-3</v>
      </c>
      <c r="H89">
        <f t="shared" si="18"/>
        <v>1700.1223255668856</v>
      </c>
      <c r="I89">
        <f t="shared" si="19"/>
        <v>20.66520898322478</v>
      </c>
      <c r="K89">
        <f t="shared" si="20"/>
        <v>1022.6849958425078</v>
      </c>
      <c r="L89">
        <f t="shared" si="21"/>
        <v>-0.8175361742854943</v>
      </c>
      <c r="M89">
        <f t="shared" si="22"/>
        <v>7.9940174893442342E-4</v>
      </c>
      <c r="N89" s="1">
        <f t="shared" si="23"/>
        <v>6691207.0376400836</v>
      </c>
      <c r="P89">
        <f t="shared" si="24"/>
        <v>0.385573</v>
      </c>
      <c r="Q89" s="3">
        <f t="shared" si="25"/>
        <v>138275191.78285673</v>
      </c>
      <c r="R89">
        <f t="shared" si="26"/>
        <v>14.585260329174512</v>
      </c>
      <c r="S89" s="2">
        <f t="shared" si="27"/>
        <v>62.759600815658452</v>
      </c>
      <c r="T89" s="3"/>
    </row>
    <row r="90" spans="1:20" x14ac:dyDescent="0.25">
      <c r="A90" s="2">
        <v>375.7835</v>
      </c>
      <c r="B90">
        <v>63.915109999999999</v>
      </c>
      <c r="C90">
        <f t="shared" si="14"/>
        <v>337.89175</v>
      </c>
      <c r="D90">
        <f t="shared" si="15"/>
        <v>0.13153731999999999</v>
      </c>
      <c r="E90">
        <f t="shared" si="16"/>
        <v>14.577256857597524</v>
      </c>
      <c r="G90">
        <f t="shared" si="17"/>
        <v>1.6180362644749868E-3</v>
      </c>
      <c r="H90">
        <f t="shared" si="18"/>
        <v>1698.212843896717</v>
      </c>
      <c r="I90">
        <f t="shared" si="19"/>
        <v>20.889660563421</v>
      </c>
      <c r="K90">
        <f t="shared" si="20"/>
        <v>1023.2290933148853</v>
      </c>
      <c r="L90">
        <f t="shared" si="21"/>
        <v>-0.81749569036841574</v>
      </c>
      <c r="M90">
        <f t="shared" si="22"/>
        <v>7.9893710578540225E-4</v>
      </c>
      <c r="N90" s="1">
        <f t="shared" si="23"/>
        <v>6413414.0674582329</v>
      </c>
      <c r="P90">
        <f t="shared" si="24"/>
        <v>0.37891750000000002</v>
      </c>
      <c r="Q90" s="3">
        <f t="shared" si="25"/>
        <v>133974042.92187172</v>
      </c>
      <c r="R90">
        <f t="shared" si="26"/>
        <v>14.577256857597524</v>
      </c>
      <c r="S90" s="2">
        <f t="shared" si="27"/>
        <v>62.298751225559009</v>
      </c>
      <c r="T90" s="3"/>
    </row>
    <row r="91" spans="1:20" x14ac:dyDescent="0.25">
      <c r="A91" s="2">
        <v>374.47359999999998</v>
      </c>
      <c r="B91">
        <v>63.9283</v>
      </c>
      <c r="C91">
        <f t="shared" si="14"/>
        <v>337.23680000000002</v>
      </c>
      <c r="D91">
        <f t="shared" si="15"/>
        <v>0.13164211199999998</v>
      </c>
      <c r="E91">
        <f t="shared" si="16"/>
        <v>14.568658697909679</v>
      </c>
      <c r="G91">
        <f t="shared" si="17"/>
        <v>1.6385969605438033E-3</v>
      </c>
      <c r="H91">
        <f t="shared" si="18"/>
        <v>1696.3343154851091</v>
      </c>
      <c r="I91">
        <f t="shared" si="19"/>
        <v>21.114886499390511</v>
      </c>
      <c r="K91">
        <f t="shared" si="20"/>
        <v>1023.7645003044659</v>
      </c>
      <c r="L91">
        <f t="shared" si="21"/>
        <v>-0.81746036400965738</v>
      </c>
      <c r="M91">
        <f t="shared" si="22"/>
        <v>7.9848477239301231E-4</v>
      </c>
      <c r="N91" s="1">
        <f t="shared" si="23"/>
        <v>6148336.0938043995</v>
      </c>
      <c r="P91">
        <f t="shared" si="24"/>
        <v>0.37236799999999987</v>
      </c>
      <c r="Q91" s="3">
        <f t="shared" si="25"/>
        <v>129821418.7807859</v>
      </c>
      <c r="R91">
        <f t="shared" si="26"/>
        <v>14.568658697909679</v>
      </c>
      <c r="S91" s="2">
        <f t="shared" si="27"/>
        <v>61.842878440393427</v>
      </c>
      <c r="T91" s="3"/>
    </row>
    <row r="92" spans="1:20" x14ac:dyDescent="0.25">
      <c r="A92" s="2">
        <v>373.18470000000002</v>
      </c>
      <c r="B92">
        <v>63.938009999999998</v>
      </c>
      <c r="C92">
        <f t="shared" si="14"/>
        <v>336.59235000000001</v>
      </c>
      <c r="D92">
        <f t="shared" si="15"/>
        <v>0.13174522399999999</v>
      </c>
      <c r="E92">
        <f t="shared" si="16"/>
        <v>14.55946744604571</v>
      </c>
      <c r="G92">
        <f t="shared" si="17"/>
        <v>1.6592316490310344E-3</v>
      </c>
      <c r="H92">
        <f t="shared" si="18"/>
        <v>1694.4864466323693</v>
      </c>
      <c r="I92">
        <f t="shared" si="19"/>
        <v>21.340777720386765</v>
      </c>
      <c r="K92">
        <f t="shared" si="20"/>
        <v>1024.2913026106994</v>
      </c>
      <c r="L92">
        <f t="shared" si="21"/>
        <v>-0.8174299734778947</v>
      </c>
      <c r="M92">
        <f t="shared" si="22"/>
        <v>7.9804443461976154E-4</v>
      </c>
      <c r="N92" s="1">
        <f t="shared" si="23"/>
        <v>5895397.1306418087</v>
      </c>
      <c r="P92">
        <f t="shared" si="24"/>
        <v>0.36592350000000012</v>
      </c>
      <c r="Q92" s="3">
        <f t="shared" si="25"/>
        <v>125812359.73843277</v>
      </c>
      <c r="R92">
        <f t="shared" si="26"/>
        <v>14.55946744604571</v>
      </c>
      <c r="S92" s="2">
        <f t="shared" si="27"/>
        <v>61.391986351710891</v>
      </c>
      <c r="T92" s="3"/>
    </row>
    <row r="93" spans="1:20" x14ac:dyDescent="0.25">
      <c r="A93" s="2">
        <v>371.91660000000002</v>
      </c>
      <c r="B93">
        <v>63.944220000000001</v>
      </c>
      <c r="C93">
        <f t="shared" si="14"/>
        <v>335.95830000000001</v>
      </c>
      <c r="D93">
        <f t="shared" si="15"/>
        <v>0.131846672</v>
      </c>
      <c r="E93">
        <f t="shared" si="16"/>
        <v>14.549677825770225</v>
      </c>
      <c r="G93">
        <f t="shared" si="17"/>
        <v>1.6799309210616675E-3</v>
      </c>
      <c r="H93">
        <f t="shared" si="18"/>
        <v>1692.6689426859357</v>
      </c>
      <c r="I93">
        <f t="shared" si="19"/>
        <v>21.567225420288672</v>
      </c>
      <c r="K93">
        <f t="shared" si="20"/>
        <v>1024.8095857255898</v>
      </c>
      <c r="L93">
        <f t="shared" si="21"/>
        <v>-0.81740430320563628</v>
      </c>
      <c r="M93">
        <f t="shared" si="22"/>
        <v>7.9761578598710548E-4</v>
      </c>
      <c r="N93" s="1">
        <f t="shared" si="23"/>
        <v>5654043.8145052446</v>
      </c>
      <c r="P93">
        <f t="shared" si="24"/>
        <v>0.3595830000000001</v>
      </c>
      <c r="Q93" s="3">
        <f t="shared" si="25"/>
        <v>121942037.48362345</v>
      </c>
      <c r="R93">
        <f t="shared" si="26"/>
        <v>14.549677825770225</v>
      </c>
      <c r="S93" s="2">
        <f t="shared" si="27"/>
        <v>60.946076036325998</v>
      </c>
      <c r="T93" s="3"/>
    </row>
    <row r="94" spans="1:20" x14ac:dyDescent="0.25">
      <c r="A94" s="2">
        <v>370.66919999999999</v>
      </c>
      <c r="B94">
        <v>63.946959999999997</v>
      </c>
      <c r="C94">
        <f t="shared" si="14"/>
        <v>335.33460000000002</v>
      </c>
      <c r="D94">
        <f t="shared" si="15"/>
        <v>0.13194646399999999</v>
      </c>
      <c r="E94">
        <f t="shared" si="16"/>
        <v>14.539296786308727</v>
      </c>
      <c r="G94">
        <f t="shared" si="17"/>
        <v>1.7006836676934922E-3</v>
      </c>
      <c r="H94">
        <f t="shared" si="18"/>
        <v>1690.8816513672473</v>
      </c>
      <c r="I94">
        <f t="shared" si="19"/>
        <v>21.794102860406166</v>
      </c>
      <c r="K94">
        <f t="shared" si="20"/>
        <v>1025.3193939803837</v>
      </c>
      <c r="L94">
        <f t="shared" si="21"/>
        <v>-0.81738314521360189</v>
      </c>
      <c r="M94">
        <f t="shared" si="22"/>
        <v>7.9719856077280053E-4</v>
      </c>
      <c r="N94" s="1">
        <f t="shared" si="23"/>
        <v>5423763.13302489</v>
      </c>
      <c r="P94">
        <f t="shared" si="24"/>
        <v>0.35334599999999994</v>
      </c>
      <c r="Q94" s="3">
        <f t="shared" si="25"/>
        <v>118206051.61162327</v>
      </c>
      <c r="R94">
        <f t="shared" si="26"/>
        <v>14.539296786308727</v>
      </c>
      <c r="S94" s="2">
        <f t="shared" si="27"/>
        <v>60.505181323227511</v>
      </c>
      <c r="T94" s="3"/>
    </row>
    <row r="95" spans="1:20" x14ac:dyDescent="0.25">
      <c r="A95" s="2">
        <v>369.44209999999998</v>
      </c>
      <c r="B95">
        <v>63.946210000000001</v>
      </c>
      <c r="C95">
        <f t="shared" si="14"/>
        <v>334.72104999999999</v>
      </c>
      <c r="D95">
        <f t="shared" si="15"/>
        <v>0.132044632</v>
      </c>
      <c r="E95">
        <f t="shared" si="16"/>
        <v>14.528317213228327</v>
      </c>
      <c r="G95">
        <f t="shared" si="17"/>
        <v>1.7214837809501615E-3</v>
      </c>
      <c r="H95">
        <f t="shared" si="18"/>
        <v>1689.1239897559699</v>
      </c>
      <c r="I95">
        <f t="shared" si="19"/>
        <v>22.021338606015647</v>
      </c>
      <c r="K95">
        <f t="shared" si="20"/>
        <v>1025.8208940382915</v>
      </c>
      <c r="L95">
        <f t="shared" si="21"/>
        <v>-0.81736629254883297</v>
      </c>
      <c r="M95">
        <f t="shared" si="22"/>
        <v>7.9679240040739761E-4</v>
      </c>
      <c r="N95" s="1">
        <f t="shared" si="23"/>
        <v>5204008.6667277031</v>
      </c>
      <c r="P95">
        <f t="shared" si="24"/>
        <v>0.34721049999999992</v>
      </c>
      <c r="Q95" s="3">
        <f t="shared" si="25"/>
        <v>114599236.95865078</v>
      </c>
      <c r="R95">
        <f t="shared" si="26"/>
        <v>14.528317213228327</v>
      </c>
      <c r="S95" s="2">
        <f t="shared" si="27"/>
        <v>60.06922736279008</v>
      </c>
      <c r="T95" s="3"/>
    </row>
    <row r="96" spans="1:20" x14ac:dyDescent="0.25">
      <c r="A96" s="2">
        <v>368.2353</v>
      </c>
      <c r="B96">
        <v>63.942</v>
      </c>
      <c r="C96">
        <f t="shared" si="14"/>
        <v>334.11765000000003</v>
      </c>
      <c r="D96">
        <f t="shared" si="15"/>
        <v>0.13214117599999997</v>
      </c>
      <c r="E96">
        <f t="shared" si="16"/>
        <v>14.516746846569614</v>
      </c>
      <c r="G96">
        <f t="shared" si="17"/>
        <v>1.742318443774038E-3</v>
      </c>
      <c r="H96">
        <f t="shared" si="18"/>
        <v>1687.3959472118268</v>
      </c>
      <c r="I96">
        <f t="shared" si="19"/>
        <v>22.2487885288438</v>
      </c>
      <c r="K96">
        <f t="shared" si="20"/>
        <v>1026.3140888238049</v>
      </c>
      <c r="L96">
        <f t="shared" si="21"/>
        <v>-0.81735355024246936</v>
      </c>
      <c r="M96">
        <f t="shared" si="22"/>
        <v>7.9639708656751239E-4</v>
      </c>
      <c r="N96" s="1">
        <f t="shared" si="23"/>
        <v>4994327.9074273445</v>
      </c>
      <c r="P96">
        <f t="shared" si="24"/>
        <v>0.34117649999999999</v>
      </c>
      <c r="Q96" s="3">
        <f t="shared" si="25"/>
        <v>111117745.45605396</v>
      </c>
      <c r="R96">
        <f t="shared" si="26"/>
        <v>14.516746846569614</v>
      </c>
      <c r="S96" s="2">
        <f t="shared" si="27"/>
        <v>59.638278632137009</v>
      </c>
      <c r="T96" s="3"/>
    </row>
    <row r="97" spans="1:20" x14ac:dyDescent="0.25">
      <c r="A97" s="2">
        <v>367.04829999999998</v>
      </c>
      <c r="B97">
        <v>63.934289999999997</v>
      </c>
      <c r="C97">
        <f t="shared" si="14"/>
        <v>333.52414999999996</v>
      </c>
      <c r="D97">
        <f t="shared" si="15"/>
        <v>0.132236136</v>
      </c>
      <c r="E97">
        <f t="shared" si="16"/>
        <v>14.50457309188163</v>
      </c>
      <c r="G97">
        <f t="shared" si="17"/>
        <v>1.7631834784815892E-3</v>
      </c>
      <c r="H97">
        <f t="shared" si="18"/>
        <v>1685.6967964198634</v>
      </c>
      <c r="I97">
        <f t="shared" si="19"/>
        <v>22.476403433149663</v>
      </c>
      <c r="K97">
        <f t="shared" si="20"/>
        <v>1026.7991853547633</v>
      </c>
      <c r="L97">
        <f t="shared" si="21"/>
        <v>-0.81734472360687482</v>
      </c>
      <c r="M97">
        <f t="shared" si="22"/>
        <v>7.9601224393694749E-4</v>
      </c>
      <c r="N97" s="1">
        <f t="shared" si="23"/>
        <v>4794201.7459888505</v>
      </c>
      <c r="P97">
        <f t="shared" si="24"/>
        <v>0.33524149999999991</v>
      </c>
      <c r="Q97" s="3">
        <f t="shared" si="25"/>
        <v>107756412.58275591</v>
      </c>
      <c r="R97">
        <f t="shared" si="26"/>
        <v>14.50457309188163</v>
      </c>
      <c r="S97" s="2">
        <f t="shared" si="27"/>
        <v>59.212218857487471</v>
      </c>
      <c r="T97" s="3"/>
    </row>
    <row r="98" spans="1:20" x14ac:dyDescent="0.25">
      <c r="A98" s="2">
        <v>365.88119999999998</v>
      </c>
      <c r="B98">
        <v>63.923160000000003</v>
      </c>
      <c r="C98">
        <f t="shared" si="14"/>
        <v>332.94060000000002</v>
      </c>
      <c r="D98">
        <f t="shared" si="15"/>
        <v>0.13232950399999999</v>
      </c>
      <c r="E98">
        <f t="shared" si="16"/>
        <v>14.491815823627665</v>
      </c>
      <c r="G98">
        <f t="shared" si="17"/>
        <v>1.784064290860754E-3</v>
      </c>
      <c r="H98">
        <f t="shared" si="18"/>
        <v>1684.0266684477256</v>
      </c>
      <c r="I98">
        <f t="shared" si="19"/>
        <v>22.704021047602431</v>
      </c>
      <c r="K98">
        <f t="shared" si="20"/>
        <v>1027.2761452089228</v>
      </c>
      <c r="L98">
        <f t="shared" si="21"/>
        <v>-0.81733962897403412</v>
      </c>
      <c r="M98">
        <f t="shared" si="22"/>
        <v>7.9563769954748361E-4</v>
      </c>
      <c r="N98" s="1">
        <f t="shared" si="23"/>
        <v>4603233.7739687636</v>
      </c>
      <c r="P98">
        <f t="shared" si="24"/>
        <v>0.32940599999999987</v>
      </c>
      <c r="Q98" s="3">
        <f t="shared" si="25"/>
        <v>104511916.49122119</v>
      </c>
      <c r="R98">
        <f t="shared" si="26"/>
        <v>14.491815823627665</v>
      </c>
      <c r="S98" s="2">
        <f t="shared" si="27"/>
        <v>58.791144419576938</v>
      </c>
      <c r="T98" s="3"/>
    </row>
    <row r="99" spans="1:20" x14ac:dyDescent="0.25">
      <c r="A99" s="2">
        <v>364.73360000000002</v>
      </c>
      <c r="B99">
        <v>63.9086</v>
      </c>
      <c r="C99">
        <f t="shared" si="14"/>
        <v>332.36680000000001</v>
      </c>
      <c r="D99">
        <f t="shared" si="15"/>
        <v>0.13242131199999999</v>
      </c>
      <c r="E99">
        <f t="shared" si="16"/>
        <v>14.478470051708898</v>
      </c>
      <c r="G99">
        <f t="shared" si="17"/>
        <v>1.8049551413102938E-3</v>
      </c>
      <c r="H99">
        <f t="shared" si="18"/>
        <v>1682.3849780786873</v>
      </c>
      <c r="I99">
        <f t="shared" si="19"/>
        <v>22.931576269583651</v>
      </c>
      <c r="K99">
        <f t="shared" si="20"/>
        <v>1027.7451340806572</v>
      </c>
      <c r="L99">
        <f t="shared" si="21"/>
        <v>-0.81733808462245716</v>
      </c>
      <c r="M99">
        <f t="shared" si="22"/>
        <v>7.9527312513484757E-4</v>
      </c>
      <c r="N99" s="1">
        <f t="shared" si="23"/>
        <v>4420962.9042741461</v>
      </c>
      <c r="P99">
        <f t="shared" si="24"/>
        <v>0.32366800000000012</v>
      </c>
      <c r="Q99" s="3">
        <f t="shared" si="25"/>
        <v>101379648.02436262</v>
      </c>
      <c r="R99">
        <f t="shared" si="26"/>
        <v>14.478470051708898</v>
      </c>
      <c r="S99" s="2">
        <f t="shared" si="27"/>
        <v>58.374970103819059</v>
      </c>
      <c r="T99" s="3"/>
    </row>
    <row r="100" spans="1:20" x14ac:dyDescent="0.25">
      <c r="A100" s="2">
        <v>363.60520000000002</v>
      </c>
      <c r="B100">
        <v>63.890650000000001</v>
      </c>
      <c r="C100">
        <f t="shared" si="14"/>
        <v>331.80259999999998</v>
      </c>
      <c r="D100">
        <f t="shared" si="15"/>
        <v>0.13251158399999999</v>
      </c>
      <c r="E100">
        <f t="shared" si="16"/>
        <v>14.464542964032489</v>
      </c>
      <c r="G100">
        <f t="shared" si="17"/>
        <v>1.8258487357404318E-3</v>
      </c>
      <c r="H100">
        <f t="shared" si="18"/>
        <v>1680.7712829337829</v>
      </c>
      <c r="I100">
        <f t="shared" si="19"/>
        <v>23.158987534353763</v>
      </c>
      <c r="K100">
        <f t="shared" si="20"/>
        <v>1028.206276588538</v>
      </c>
      <c r="L100">
        <f t="shared" si="21"/>
        <v>-0.81733991632888181</v>
      </c>
      <c r="M100">
        <f t="shared" si="22"/>
        <v>7.9491823278954798E-4</v>
      </c>
      <c r="N100" s="1">
        <f t="shared" si="23"/>
        <v>4246965.7979333522</v>
      </c>
      <c r="P100">
        <f t="shared" si="24"/>
        <v>0.31802600000000014</v>
      </c>
      <c r="Q100" s="3">
        <f t="shared" si="25"/>
        <v>98355427.973165289</v>
      </c>
      <c r="R100">
        <f t="shared" si="26"/>
        <v>14.464542964032489</v>
      </c>
      <c r="S100" s="2">
        <f t="shared" si="27"/>
        <v>57.963643842971706</v>
      </c>
      <c r="T100" s="3"/>
    </row>
    <row r="101" spans="1:20" x14ac:dyDescent="0.25">
      <c r="A101" s="2">
        <v>362.49599999999998</v>
      </c>
      <c r="B101">
        <v>63.869300000000003</v>
      </c>
      <c r="C101">
        <f t="shared" si="14"/>
        <v>331.24799999999999</v>
      </c>
      <c r="D101">
        <f t="shared" si="15"/>
        <v>0.13260031999999999</v>
      </c>
      <c r="E101">
        <f t="shared" si="16"/>
        <v>14.450033001428656</v>
      </c>
      <c r="G101">
        <f t="shared" si="17"/>
        <v>1.8467322845826528E-3</v>
      </c>
      <c r="H101">
        <f t="shared" si="18"/>
        <v>1679.185569168993</v>
      </c>
      <c r="I101">
        <f t="shared" si="19"/>
        <v>23.386114018349854</v>
      </c>
      <c r="K101">
        <f t="shared" si="20"/>
        <v>1028.6595745548752</v>
      </c>
      <c r="L101">
        <f t="shared" si="21"/>
        <v>-0.81734495452153422</v>
      </c>
      <c r="M101">
        <f t="shared" si="22"/>
        <v>7.9457283511429749E-4</v>
      </c>
      <c r="N101" s="1">
        <f t="shared" si="23"/>
        <v>4080883.2365821148</v>
      </c>
      <c r="P101">
        <f t="shared" si="24"/>
        <v>0.31247999999999992</v>
      </c>
      <c r="Q101" s="3">
        <f t="shared" si="25"/>
        <v>95436000.666281924</v>
      </c>
      <c r="R101">
        <f t="shared" si="26"/>
        <v>14.450033001428656</v>
      </c>
      <c r="S101" s="2">
        <f t="shared" si="27"/>
        <v>57.557221232329454</v>
      </c>
      <c r="T101" s="3"/>
    </row>
    <row r="102" spans="1:20" x14ac:dyDescent="0.25">
      <c r="A102" s="2">
        <v>361.40550000000002</v>
      </c>
      <c r="B102">
        <v>63.844589999999997</v>
      </c>
      <c r="C102">
        <f t="shared" si="14"/>
        <v>330.70275000000004</v>
      </c>
      <c r="D102">
        <f t="shared" si="15"/>
        <v>0.13268755999999998</v>
      </c>
      <c r="E102">
        <f t="shared" si="16"/>
        <v>14.434945521644984</v>
      </c>
      <c r="G102">
        <f t="shared" si="17"/>
        <v>1.8676024837128713E-3</v>
      </c>
      <c r="H102">
        <f t="shared" si="18"/>
        <v>1677.6271077053784</v>
      </c>
      <c r="I102">
        <f t="shared" si="19"/>
        <v>23.612918596849664</v>
      </c>
      <c r="K102">
        <f t="shared" si="20"/>
        <v>1029.1052339538228</v>
      </c>
      <c r="L102">
        <f t="shared" si="21"/>
        <v>-0.81735303693071448</v>
      </c>
      <c r="M102">
        <f t="shared" si="22"/>
        <v>7.9423659501802718E-4</v>
      </c>
      <c r="N102" s="1">
        <f t="shared" si="23"/>
        <v>3922298.3523370954</v>
      </c>
      <c r="P102">
        <f t="shared" si="24"/>
        <v>0.30702750000000006</v>
      </c>
      <c r="Q102" s="3">
        <f t="shared" si="25"/>
        <v>92616911.706293389</v>
      </c>
      <c r="R102">
        <f t="shared" si="26"/>
        <v>14.434945521644984</v>
      </c>
      <c r="S102" s="2">
        <f t="shared" si="27"/>
        <v>57.155573081253571</v>
      </c>
      <c r="T102" s="3"/>
    </row>
    <row r="103" spans="1:20" x14ac:dyDescent="0.25">
      <c r="A103" s="2">
        <v>360.33359999999999</v>
      </c>
      <c r="B103">
        <v>63.816540000000003</v>
      </c>
      <c r="C103">
        <f t="shared" si="14"/>
        <v>330.16679999999997</v>
      </c>
      <c r="D103">
        <f t="shared" si="15"/>
        <v>0.13277331199999998</v>
      </c>
      <c r="E103">
        <f t="shared" si="16"/>
        <v>14.419284803259261</v>
      </c>
      <c r="G103">
        <f t="shared" si="17"/>
        <v>1.8884486584579419E-3</v>
      </c>
      <c r="H103">
        <f t="shared" si="18"/>
        <v>1676.0957410384226</v>
      </c>
      <c r="I103">
        <f t="shared" si="19"/>
        <v>23.839284461105251</v>
      </c>
      <c r="K103">
        <f t="shared" si="20"/>
        <v>1029.5432971192827</v>
      </c>
      <c r="L103">
        <f t="shared" si="21"/>
        <v>-0.81736400511079332</v>
      </c>
      <c r="M103">
        <f t="shared" si="22"/>
        <v>7.9390930658071554E-4</v>
      </c>
      <c r="N103" s="1">
        <f t="shared" si="23"/>
        <v>3770871.8275013608</v>
      </c>
      <c r="P103">
        <f t="shared" si="24"/>
        <v>0.30166799999999994</v>
      </c>
      <c r="Q103" s="3">
        <f t="shared" si="25"/>
        <v>89894886.16217275</v>
      </c>
      <c r="R103">
        <f t="shared" si="26"/>
        <v>14.419284803259261</v>
      </c>
      <c r="S103" s="2">
        <f t="shared" si="27"/>
        <v>56.758714822042037</v>
      </c>
      <c r="T103" s="3"/>
    </row>
    <row r="104" spans="1:20" x14ac:dyDescent="0.25">
      <c r="A104" s="2">
        <v>359.28019999999998</v>
      </c>
      <c r="B104">
        <v>63.785170000000001</v>
      </c>
      <c r="C104">
        <f t="shared" si="14"/>
        <v>329.64009999999996</v>
      </c>
      <c r="D104">
        <f t="shared" si="15"/>
        <v>0.13285758399999997</v>
      </c>
      <c r="E104">
        <f t="shared" si="16"/>
        <v>14.403055078888086</v>
      </c>
      <c r="G104">
        <f t="shared" si="17"/>
        <v>1.9092601199347525E-3</v>
      </c>
      <c r="H104">
        <f t="shared" si="18"/>
        <v>1674.5913111592163</v>
      </c>
      <c r="I104">
        <f t="shared" si="19"/>
        <v>24.06509520439225</v>
      </c>
      <c r="K104">
        <f t="shared" si="20"/>
        <v>1029.9738062214278</v>
      </c>
      <c r="L104">
        <f t="shared" si="21"/>
        <v>-0.81737770445228264</v>
      </c>
      <c r="M104">
        <f t="shared" si="22"/>
        <v>7.9359076853703951E-4</v>
      </c>
      <c r="N104" s="1">
        <f t="shared" si="23"/>
        <v>3626278.8473437214</v>
      </c>
      <c r="P104">
        <f t="shared" si="24"/>
        <v>0.29640099999999991</v>
      </c>
      <c r="Q104" s="3">
        <f t="shared" si="25"/>
        <v>87266745.699000448</v>
      </c>
      <c r="R104">
        <f t="shared" si="26"/>
        <v>14.403055078888086</v>
      </c>
      <c r="S104" s="2">
        <f t="shared" si="27"/>
        <v>56.366661203290661</v>
      </c>
      <c r="T104" s="3"/>
    </row>
    <row r="105" spans="1:20" x14ac:dyDescent="0.25">
      <c r="A105" s="2">
        <v>358.2448</v>
      </c>
      <c r="B105">
        <v>63.750500000000002</v>
      </c>
      <c r="C105">
        <f t="shared" si="14"/>
        <v>329.12239999999997</v>
      </c>
      <c r="D105">
        <f t="shared" si="15"/>
        <v>0.13294041599999998</v>
      </c>
      <c r="E105">
        <f t="shared" si="16"/>
        <v>14.386257073244003</v>
      </c>
      <c r="G105">
        <f t="shared" si="17"/>
        <v>1.9300342640228285E-3</v>
      </c>
      <c r="H105">
        <f t="shared" si="18"/>
        <v>1673.1130886219412</v>
      </c>
      <c r="I105">
        <f t="shared" si="19"/>
        <v>24.290322580496593</v>
      </c>
      <c r="K105">
        <f t="shared" si="20"/>
        <v>1030.3969667541219</v>
      </c>
      <c r="L105">
        <f t="shared" si="21"/>
        <v>-0.81739399096536836</v>
      </c>
      <c r="M105">
        <f t="shared" si="22"/>
        <v>7.9328066496571774E-4</v>
      </c>
      <c r="N105" s="1">
        <f t="shared" si="23"/>
        <v>3488156.0345596028</v>
      </c>
      <c r="P105">
        <f t="shared" si="24"/>
        <v>0.29122399999999998</v>
      </c>
      <c r="Q105" s="3">
        <f t="shared" si="25"/>
        <v>84728435.290558577</v>
      </c>
      <c r="R105">
        <f t="shared" si="26"/>
        <v>14.386257073244003</v>
      </c>
      <c r="S105" s="2">
        <f t="shared" si="27"/>
        <v>55.979276363311577</v>
      </c>
      <c r="T105" s="3"/>
    </row>
    <row r="106" spans="1:20" x14ac:dyDescent="0.25">
      <c r="A106" s="2">
        <v>357.22730000000001</v>
      </c>
      <c r="B106">
        <v>63.712530000000001</v>
      </c>
      <c r="C106">
        <f t="shared" si="14"/>
        <v>328.61365000000001</v>
      </c>
      <c r="D106">
        <f t="shared" si="15"/>
        <v>0.13302181599999999</v>
      </c>
      <c r="E106">
        <f t="shared" si="16"/>
        <v>14.368890438242101</v>
      </c>
      <c r="G106">
        <f t="shared" si="17"/>
        <v>1.9507607755037126E-3</v>
      </c>
      <c r="H106">
        <f t="shared" si="18"/>
        <v>1671.6609151207122</v>
      </c>
      <c r="I106">
        <f t="shared" si="19"/>
        <v>24.514855090838083</v>
      </c>
      <c r="K106">
        <f t="shared" si="20"/>
        <v>1030.8128205969006</v>
      </c>
      <c r="L106">
        <f t="shared" si="21"/>
        <v>-0.81741272075221028</v>
      </c>
      <c r="M106">
        <f t="shared" si="22"/>
        <v>7.9297880703392955E-4</v>
      </c>
      <c r="N106" s="1">
        <f t="shared" si="23"/>
        <v>3356210.5802503452</v>
      </c>
      <c r="P106">
        <f t="shared" si="24"/>
        <v>0.28613650000000007</v>
      </c>
      <c r="Q106" s="3">
        <f t="shared" si="25"/>
        <v>82277016.029174805</v>
      </c>
      <c r="R106">
        <f t="shared" si="26"/>
        <v>14.368890438242101</v>
      </c>
      <c r="S106" s="2">
        <f t="shared" si="27"/>
        <v>55.596571666784683</v>
      </c>
      <c r="T106" s="3"/>
    </row>
    <row r="107" spans="1:20" x14ac:dyDescent="0.25">
      <c r="A107" s="2">
        <v>356.22739999999999</v>
      </c>
      <c r="B107">
        <v>63.671340000000001</v>
      </c>
      <c r="C107">
        <f t="shared" si="14"/>
        <v>328.11369999999999</v>
      </c>
      <c r="D107">
        <f t="shared" si="15"/>
        <v>0.13310180799999999</v>
      </c>
      <c r="E107">
        <f t="shared" si="16"/>
        <v>14.350971100257331</v>
      </c>
      <c r="G107">
        <f t="shared" si="17"/>
        <v>1.9714335220250012E-3</v>
      </c>
      <c r="H107">
        <f t="shared" si="18"/>
        <v>1670.2343466814623</v>
      </c>
      <c r="I107">
        <f t="shared" si="19"/>
        <v>24.738626996602196</v>
      </c>
      <c r="K107">
        <f t="shared" si="20"/>
        <v>1031.2214912367431</v>
      </c>
      <c r="L107">
        <f t="shared" si="21"/>
        <v>-0.81743375796267692</v>
      </c>
      <c r="M107">
        <f t="shared" si="22"/>
        <v>7.9268495168998982E-4</v>
      </c>
      <c r="N107" s="1">
        <f t="shared" si="23"/>
        <v>3230137.6051239832</v>
      </c>
      <c r="P107">
        <f t="shared" si="24"/>
        <v>0.28113699999999997</v>
      </c>
      <c r="Q107" s="3">
        <f t="shared" si="25"/>
        <v>79909169.360860139</v>
      </c>
      <c r="R107">
        <f t="shared" si="26"/>
        <v>14.350971100257331</v>
      </c>
      <c r="S107" s="2">
        <f t="shared" si="27"/>
        <v>55.218482282928498</v>
      </c>
      <c r="T107" s="3"/>
    </row>
    <row r="108" spans="1:20" x14ac:dyDescent="0.25">
      <c r="A108" s="2">
        <v>355.245</v>
      </c>
      <c r="B108">
        <v>63.626950000000001</v>
      </c>
      <c r="C108">
        <f t="shared" si="14"/>
        <v>327.6225</v>
      </c>
      <c r="D108">
        <f t="shared" si="15"/>
        <v>0.13318039999999998</v>
      </c>
      <c r="E108">
        <f t="shared" si="16"/>
        <v>14.332503131091364</v>
      </c>
      <c r="G108">
        <f t="shared" si="17"/>
        <v>1.9920424155562833E-3</v>
      </c>
      <c r="H108">
        <f t="shared" si="18"/>
        <v>1668.8332245799811</v>
      </c>
      <c r="I108">
        <f t="shared" si="19"/>
        <v>24.961530133960309</v>
      </c>
      <c r="K108">
        <f t="shared" si="20"/>
        <v>1031.6230202958118</v>
      </c>
      <c r="L108">
        <f t="shared" si="21"/>
        <v>-0.8174569673479295</v>
      </c>
      <c r="M108">
        <f t="shared" si="22"/>
        <v>7.9239892021169573E-4</v>
      </c>
      <c r="N108" s="1">
        <f t="shared" si="23"/>
        <v>3109671.4837621776</v>
      </c>
      <c r="P108">
        <f t="shared" si="24"/>
        <v>0.276225</v>
      </c>
      <c r="Q108" s="3">
        <f t="shared" si="25"/>
        <v>77622158.448646665</v>
      </c>
      <c r="R108">
        <f t="shared" si="26"/>
        <v>14.332503131091364</v>
      </c>
      <c r="S108" s="2">
        <f t="shared" si="27"/>
        <v>54.845017732280887</v>
      </c>
      <c r="T108" s="3"/>
    </row>
    <row r="109" spans="1:20" x14ac:dyDescent="0.25">
      <c r="A109" s="2">
        <v>354.27980000000002</v>
      </c>
      <c r="B109">
        <v>63.579389999999997</v>
      </c>
      <c r="C109">
        <f t="shared" si="14"/>
        <v>327.13990000000001</v>
      </c>
      <c r="D109">
        <f t="shared" si="15"/>
        <v>0.13325761599999997</v>
      </c>
      <c r="E109">
        <f t="shared" si="16"/>
        <v>14.313491095323213</v>
      </c>
      <c r="G109">
        <f t="shared" si="17"/>
        <v>2.0125816910704364E-3</v>
      </c>
      <c r="H109">
        <f t="shared" si="18"/>
        <v>1667.4571046958913</v>
      </c>
      <c r="I109">
        <f t="shared" si="19"/>
        <v>25.183503504642253</v>
      </c>
      <c r="K109">
        <f t="shared" si="20"/>
        <v>1032.0175310245922</v>
      </c>
      <c r="L109">
        <f t="shared" si="21"/>
        <v>-0.81748222257541348</v>
      </c>
      <c r="M109">
        <f t="shared" si="22"/>
        <v>7.9212048051529997E-4</v>
      </c>
      <c r="N109" s="1">
        <f t="shared" si="23"/>
        <v>2994534.8184586396</v>
      </c>
      <c r="P109">
        <f t="shared" si="24"/>
        <v>0.27139900000000011</v>
      </c>
      <c r="Q109" s="3">
        <f t="shared" si="25"/>
        <v>75412878.095426396</v>
      </c>
      <c r="R109">
        <f t="shared" si="26"/>
        <v>14.313491095323213</v>
      </c>
      <c r="S109" s="2">
        <f t="shared" si="27"/>
        <v>54.476110715660994</v>
      </c>
      <c r="T109" s="3"/>
    </row>
    <row r="110" spans="1:20" x14ac:dyDescent="0.25">
      <c r="A110" s="2">
        <v>353.33150000000001</v>
      </c>
      <c r="B110">
        <v>63.528680000000001</v>
      </c>
      <c r="C110">
        <f t="shared" si="14"/>
        <v>326.66575</v>
      </c>
      <c r="D110">
        <f t="shared" si="15"/>
        <v>0.13333347999999998</v>
      </c>
      <c r="E110">
        <f t="shared" si="16"/>
        <v>14.293937276668997</v>
      </c>
      <c r="G110">
        <f t="shared" si="17"/>
        <v>2.0330458699157061E-3</v>
      </c>
      <c r="H110">
        <f t="shared" si="18"/>
        <v>1666.1055430374336</v>
      </c>
      <c r="I110">
        <f t="shared" si="19"/>
        <v>25.404489503430945</v>
      </c>
      <c r="K110">
        <f t="shared" si="20"/>
        <v>1032.4051465714458</v>
      </c>
      <c r="L110">
        <f t="shared" si="21"/>
        <v>-0.81750940267704775</v>
      </c>
      <c r="M110">
        <f t="shared" si="22"/>
        <v>7.918494065938613E-4</v>
      </c>
      <c r="N110" s="1">
        <f t="shared" si="23"/>
        <v>2884464.0654199533</v>
      </c>
      <c r="P110">
        <f t="shared" si="24"/>
        <v>0.26665750000000005</v>
      </c>
      <c r="Q110" s="3">
        <f t="shared" si="25"/>
        <v>73278337.072984949</v>
      </c>
      <c r="R110">
        <f t="shared" si="26"/>
        <v>14.293937276668997</v>
      </c>
      <c r="S110" s="2">
        <f t="shared" si="27"/>
        <v>54.111692197550418</v>
      </c>
      <c r="T110" s="3"/>
    </row>
    <row r="111" spans="1:20" x14ac:dyDescent="0.25">
      <c r="A111" s="2">
        <v>352.3999</v>
      </c>
      <c r="B111">
        <v>63.474870000000003</v>
      </c>
      <c r="C111">
        <f t="shared" si="14"/>
        <v>326.19995</v>
      </c>
      <c r="D111">
        <f t="shared" si="15"/>
        <v>0.13340800799999997</v>
      </c>
      <c r="E111">
        <f t="shared" si="16"/>
        <v>14.273851536708355</v>
      </c>
      <c r="G111">
        <f t="shared" si="17"/>
        <v>2.0534275633971033E-3</v>
      </c>
      <c r="H111">
        <f t="shared" si="18"/>
        <v>1664.7782382273276</v>
      </c>
      <c r="I111">
        <f t="shared" si="19"/>
        <v>25.62441020271935</v>
      </c>
      <c r="K111">
        <f t="shared" si="20"/>
        <v>1032.7859491141626</v>
      </c>
      <c r="L111">
        <f t="shared" si="21"/>
        <v>-0.81753838868281414</v>
      </c>
      <c r="M111">
        <f t="shared" si="22"/>
        <v>7.9158550654569832E-4</v>
      </c>
      <c r="N111" s="1">
        <f t="shared" si="23"/>
        <v>2779220.0269021746</v>
      </c>
      <c r="P111">
        <f t="shared" si="24"/>
        <v>0.2619995</v>
      </c>
      <c r="Q111" s="3">
        <f t="shared" si="25"/>
        <v>71215874.012954026</v>
      </c>
      <c r="R111">
        <f t="shared" si="26"/>
        <v>14.273851536708355</v>
      </c>
      <c r="S111" s="2">
        <f t="shared" si="27"/>
        <v>53.751730201863239</v>
      </c>
      <c r="T111" s="3"/>
    </row>
    <row r="112" spans="1:20" x14ac:dyDescent="0.25">
      <c r="A112" s="2">
        <v>351.48480000000001</v>
      </c>
      <c r="B112">
        <v>63.417969999999997</v>
      </c>
      <c r="C112">
        <f t="shared" si="14"/>
        <v>325.74239999999998</v>
      </c>
      <c r="D112">
        <f t="shared" si="15"/>
        <v>0.13348121599999999</v>
      </c>
      <c r="E112">
        <f t="shared" si="16"/>
        <v>14.253234702326955</v>
      </c>
      <c r="G112">
        <f t="shared" si="17"/>
        <v>2.0737195629626504E-3</v>
      </c>
      <c r="H112">
        <f t="shared" si="18"/>
        <v>1663.4748888884128</v>
      </c>
      <c r="I112">
        <f t="shared" si="19"/>
        <v>25.84318994805249</v>
      </c>
      <c r="K112">
        <f t="shared" si="20"/>
        <v>1033.160020738751</v>
      </c>
      <c r="L112">
        <f t="shared" si="21"/>
        <v>-0.81756906576747701</v>
      </c>
      <c r="M112">
        <f t="shared" si="22"/>
        <v>7.9132859320561234E-4</v>
      </c>
      <c r="N112" s="1">
        <f t="shared" si="23"/>
        <v>2678574.9018788338</v>
      </c>
      <c r="P112">
        <f t="shared" si="24"/>
        <v>0.25742400000000004</v>
      </c>
      <c r="Q112" s="3">
        <f t="shared" si="25"/>
        <v>69222919.979340762</v>
      </c>
      <c r="R112">
        <f t="shared" si="26"/>
        <v>14.253234702326955</v>
      </c>
      <c r="S112" s="2">
        <f t="shared" si="27"/>
        <v>53.396191968488111</v>
      </c>
      <c r="T112" s="3"/>
    </row>
    <row r="113" spans="1:20" x14ac:dyDescent="0.25">
      <c r="A113" s="2">
        <v>350.58589999999998</v>
      </c>
      <c r="B113">
        <v>63.358020000000003</v>
      </c>
      <c r="C113">
        <f t="shared" si="14"/>
        <v>325.29295000000002</v>
      </c>
      <c r="D113">
        <f t="shared" si="15"/>
        <v>0.13355312799999997</v>
      </c>
      <c r="E113">
        <f t="shared" si="16"/>
        <v>14.23209346320964</v>
      </c>
      <c r="G113">
        <f t="shared" si="17"/>
        <v>2.0939171088797393E-3</v>
      </c>
      <c r="H113">
        <f t="shared" si="18"/>
        <v>1662.1950513206166</v>
      </c>
      <c r="I113">
        <f t="shared" si="19"/>
        <v>26.060779768898232</v>
      </c>
      <c r="K113">
        <f t="shared" si="20"/>
        <v>1033.5274843262794</v>
      </c>
      <c r="L113">
        <f t="shared" si="21"/>
        <v>-0.81760132687016529</v>
      </c>
      <c r="M113">
        <f t="shared" si="22"/>
        <v>7.9107845632487574E-4</v>
      </c>
      <c r="N113" s="1">
        <f t="shared" si="23"/>
        <v>2582301.2153227855</v>
      </c>
      <c r="P113">
        <f t="shared" si="24"/>
        <v>0.25292949999999992</v>
      </c>
      <c r="Q113" s="3">
        <f t="shared" si="25"/>
        <v>67296783.269485369</v>
      </c>
      <c r="R113">
        <f t="shared" si="26"/>
        <v>14.23209346320964</v>
      </c>
      <c r="S113" s="2">
        <f t="shared" si="27"/>
        <v>53.045004841032622</v>
      </c>
      <c r="T113" s="3"/>
    </row>
    <row r="114" spans="1:20" x14ac:dyDescent="0.25">
      <c r="A114" s="2">
        <v>349.70299999999997</v>
      </c>
      <c r="B114">
        <v>63.295059999999999</v>
      </c>
      <c r="C114">
        <f t="shared" si="14"/>
        <v>324.85149999999999</v>
      </c>
      <c r="D114">
        <f t="shared" si="15"/>
        <v>0.13362375999999998</v>
      </c>
      <c r="E114">
        <f t="shared" si="16"/>
        <v>14.210435329764708</v>
      </c>
      <c r="G114">
        <f t="shared" si="17"/>
        <v>2.1140134610687644E-3</v>
      </c>
      <c r="H114">
        <f t="shared" si="18"/>
        <v>1660.9384243835648</v>
      </c>
      <c r="I114">
        <f t="shared" si="19"/>
        <v>26.277109603510635</v>
      </c>
      <c r="K114">
        <f t="shared" si="20"/>
        <v>1033.8884218042554</v>
      </c>
      <c r="L114">
        <f t="shared" si="21"/>
        <v>-0.81763506588735557</v>
      </c>
      <c r="M114">
        <f t="shared" si="22"/>
        <v>7.9083491858868821E-4</v>
      </c>
      <c r="N114" s="1">
        <f t="shared" si="23"/>
        <v>2490193.2885059747</v>
      </c>
      <c r="P114">
        <f t="shared" si="24"/>
        <v>0.24851499999999987</v>
      </c>
      <c r="Q114" s="3">
        <f t="shared" si="25"/>
        <v>65435081.975998074</v>
      </c>
      <c r="R114">
        <f t="shared" si="26"/>
        <v>14.210435329764708</v>
      </c>
      <c r="S114" s="2">
        <f t="shared" si="27"/>
        <v>52.698134021647896</v>
      </c>
      <c r="T114" s="3"/>
    </row>
    <row r="115" spans="1:20" x14ac:dyDescent="0.25">
      <c r="A115" s="2">
        <v>348.83580000000001</v>
      </c>
      <c r="B115">
        <v>63.229120000000002</v>
      </c>
      <c r="C115">
        <f t="shared" si="14"/>
        <v>324.41790000000003</v>
      </c>
      <c r="D115">
        <f t="shared" si="15"/>
        <v>0.13369313599999999</v>
      </c>
      <c r="E115">
        <f t="shared" si="16"/>
        <v>14.188264683984974</v>
      </c>
      <c r="G115">
        <f t="shared" si="17"/>
        <v>2.134004397932876E-3</v>
      </c>
      <c r="H115">
        <f t="shared" si="18"/>
        <v>1659.7045647671789</v>
      </c>
      <c r="I115">
        <f t="shared" si="19"/>
        <v>26.492136742775113</v>
      </c>
      <c r="K115">
        <f t="shared" si="20"/>
        <v>1034.2429559116968</v>
      </c>
      <c r="L115">
        <f t="shared" si="21"/>
        <v>-0.81767018474156894</v>
      </c>
      <c r="M115">
        <f t="shared" si="22"/>
        <v>7.9059777982319786E-4</v>
      </c>
      <c r="N115" s="1">
        <f t="shared" si="23"/>
        <v>2402045.2890974558</v>
      </c>
      <c r="P115">
        <f t="shared" si="24"/>
        <v>0.24417900000000003</v>
      </c>
      <c r="Q115" s="3">
        <f t="shared" si="25"/>
        <v>63635312.261108577</v>
      </c>
      <c r="R115">
        <f t="shared" si="26"/>
        <v>14.188264683984974</v>
      </c>
      <c r="S115" s="2">
        <f t="shared" si="27"/>
        <v>52.355504470090878</v>
      </c>
      <c r="T115" s="3"/>
    </row>
    <row r="116" spans="1:20" x14ac:dyDescent="0.25">
      <c r="A116" s="2">
        <v>347.98419999999999</v>
      </c>
      <c r="B116">
        <v>63.160200000000003</v>
      </c>
      <c r="C116">
        <f t="shared" si="14"/>
        <v>323.99209999999999</v>
      </c>
      <c r="D116">
        <f t="shared" si="15"/>
        <v>0.13376126399999999</v>
      </c>
      <c r="E116">
        <f t="shared" si="16"/>
        <v>14.165580851568508</v>
      </c>
      <c r="G116">
        <f t="shared" si="17"/>
        <v>2.1538813203342277E-3</v>
      </c>
      <c r="H116">
        <f t="shared" si="18"/>
        <v>1658.4933138838524</v>
      </c>
      <c r="I116">
        <f t="shared" si="19"/>
        <v>26.705771625136865</v>
      </c>
      <c r="K116">
        <f t="shared" si="20"/>
        <v>1034.5911275580402</v>
      </c>
      <c r="L116">
        <f t="shared" si="21"/>
        <v>-0.81770658125435236</v>
      </c>
      <c r="M116">
        <f t="shared" si="22"/>
        <v>7.9036689903227433E-4</v>
      </c>
      <c r="N116" s="1">
        <f t="shared" si="23"/>
        <v>2317681.3883577399</v>
      </c>
      <c r="P116">
        <f t="shared" si="24"/>
        <v>0.23992099999999994</v>
      </c>
      <c r="Q116" s="3">
        <f t="shared" si="25"/>
        <v>61895469.857311949</v>
      </c>
      <c r="R116">
        <f t="shared" si="26"/>
        <v>14.165580851568508</v>
      </c>
      <c r="S116" s="2">
        <f t="shared" si="27"/>
        <v>52.017119367329961</v>
      </c>
      <c r="T116" s="3"/>
    </row>
    <row r="117" spans="1:20" x14ac:dyDescent="0.25">
      <c r="A117" s="2">
        <v>347.14780000000002</v>
      </c>
      <c r="B117">
        <v>63.088389999999997</v>
      </c>
      <c r="C117">
        <f t="shared" si="14"/>
        <v>323.57389999999998</v>
      </c>
      <c r="D117">
        <f t="shared" si="15"/>
        <v>0.13382817599999999</v>
      </c>
      <c r="E117">
        <f t="shared" si="16"/>
        <v>14.142400775155151</v>
      </c>
      <c r="G117">
        <f t="shared" si="17"/>
        <v>2.1736428544211206E-3</v>
      </c>
      <c r="H117">
        <f t="shared" si="18"/>
        <v>1657.3040866093647</v>
      </c>
      <c r="I117">
        <f t="shared" si="19"/>
        <v>26.918002569663418</v>
      </c>
      <c r="K117">
        <f t="shared" si="20"/>
        <v>1034.9331002464917</v>
      </c>
      <c r="L117">
        <f t="shared" si="21"/>
        <v>-0.81774416985837428</v>
      </c>
      <c r="M117">
        <f t="shared" si="22"/>
        <v>7.9014205813265686E-4</v>
      </c>
      <c r="N117" s="1">
        <f t="shared" si="23"/>
        <v>2236905.1128864367</v>
      </c>
      <c r="P117">
        <f t="shared" si="24"/>
        <v>0.23573900000000009</v>
      </c>
      <c r="Q117" s="3">
        <f t="shared" si="25"/>
        <v>60213017.576770343</v>
      </c>
      <c r="R117">
        <f t="shared" si="26"/>
        <v>14.142400775155151</v>
      </c>
      <c r="S117" s="2">
        <f t="shared" si="27"/>
        <v>51.682862033107007</v>
      </c>
      <c r="T117" s="3"/>
    </row>
    <row r="118" spans="1:20" x14ac:dyDescent="0.25">
      <c r="A118" s="2">
        <v>346.32650000000001</v>
      </c>
      <c r="B118">
        <v>63.013730000000002</v>
      </c>
      <c r="C118">
        <f t="shared" si="14"/>
        <v>323.16325000000001</v>
      </c>
      <c r="D118">
        <f t="shared" si="15"/>
        <v>0.13389387999999997</v>
      </c>
      <c r="E118">
        <f t="shared" si="16"/>
        <v>14.118732685915147</v>
      </c>
      <c r="G118">
        <f t="shared" si="17"/>
        <v>2.1932808514474322E-3</v>
      </c>
      <c r="H118">
        <f t="shared" si="18"/>
        <v>1656.1367246991026</v>
      </c>
      <c r="I118">
        <f t="shared" si="19"/>
        <v>27.128745284410389</v>
      </c>
      <c r="K118">
        <f t="shared" si="20"/>
        <v>1035.2689147728256</v>
      </c>
      <c r="L118">
        <f t="shared" si="21"/>
        <v>-0.81778285586564614</v>
      </c>
      <c r="M118">
        <f t="shared" si="22"/>
        <v>7.8992312451021138E-4</v>
      </c>
      <c r="N118" s="1">
        <f t="shared" si="23"/>
        <v>2159558.3522484382</v>
      </c>
      <c r="P118">
        <f t="shared" si="24"/>
        <v>0.23163250000000005</v>
      </c>
      <c r="Q118" s="3">
        <f t="shared" si="25"/>
        <v>58586108.46496889</v>
      </c>
      <c r="R118">
        <f t="shared" si="26"/>
        <v>14.118732685915147</v>
      </c>
      <c r="S118" s="2">
        <f t="shared" si="27"/>
        <v>51.352734374796611</v>
      </c>
      <c r="T118" s="3"/>
    </row>
    <row r="119" spans="1:20" x14ac:dyDescent="0.25">
      <c r="A119" s="2">
        <v>345.52010000000001</v>
      </c>
      <c r="B119">
        <v>62.936250000000001</v>
      </c>
      <c r="C119">
        <f t="shared" si="14"/>
        <v>322.76004999999998</v>
      </c>
      <c r="D119">
        <f t="shared" si="15"/>
        <v>0.13395839199999998</v>
      </c>
      <c r="E119">
        <f t="shared" si="16"/>
        <v>14.094581696680864</v>
      </c>
      <c r="G119">
        <f t="shared" si="17"/>
        <v>2.2127897000648877E-3</v>
      </c>
      <c r="H119">
        <f t="shared" si="18"/>
        <v>1654.9909278318146</v>
      </c>
      <c r="I119">
        <f t="shared" si="19"/>
        <v>27.337942954757711</v>
      </c>
      <c r="K119">
        <f t="shared" si="20"/>
        <v>1035.5986527661003</v>
      </c>
      <c r="L119">
        <f t="shared" si="21"/>
        <v>-0.81782255226564016</v>
      </c>
      <c r="M119">
        <f t="shared" si="22"/>
        <v>7.8970994224569844E-4</v>
      </c>
      <c r="N119" s="1">
        <f t="shared" si="23"/>
        <v>2085481.087658362</v>
      </c>
      <c r="P119">
        <f t="shared" si="24"/>
        <v>0.22760050000000007</v>
      </c>
      <c r="Q119" s="3">
        <f t="shared" si="25"/>
        <v>57012763.007630363</v>
      </c>
      <c r="R119">
        <f t="shared" si="26"/>
        <v>14.094581696680864</v>
      </c>
      <c r="S119" s="2">
        <f t="shared" si="27"/>
        <v>51.02669821002673</v>
      </c>
      <c r="T119" s="3"/>
    </row>
    <row r="120" spans="1:20" x14ac:dyDescent="0.25">
      <c r="A120" s="2">
        <v>344.72820000000002</v>
      </c>
      <c r="B120">
        <v>62.855989999999998</v>
      </c>
      <c r="C120">
        <f t="shared" si="14"/>
        <v>322.36410000000001</v>
      </c>
      <c r="D120">
        <f t="shared" si="15"/>
        <v>0.134021744</v>
      </c>
      <c r="E120">
        <f t="shared" si="16"/>
        <v>14.06995345471702</v>
      </c>
      <c r="G120">
        <f t="shared" si="17"/>
        <v>2.2321689328425043E-3</v>
      </c>
      <c r="H120">
        <f t="shared" si="18"/>
        <v>1653.8661118534897</v>
      </c>
      <c r="I120">
        <f t="shared" si="19"/>
        <v>27.545594048980483</v>
      </c>
      <c r="K120">
        <f t="shared" si="20"/>
        <v>1035.9224775961397</v>
      </c>
      <c r="L120">
        <f t="shared" si="21"/>
        <v>-0.8178631859531037</v>
      </c>
      <c r="M120">
        <f t="shared" si="22"/>
        <v>7.8950230701717848E-4</v>
      </c>
      <c r="N120" s="1">
        <f t="shared" si="23"/>
        <v>2014503.3341415906</v>
      </c>
      <c r="P120">
        <f t="shared" si="24"/>
        <v>0.22364100000000009</v>
      </c>
      <c r="Q120" s="3">
        <f t="shared" si="25"/>
        <v>55490691.052581944</v>
      </c>
      <c r="R120">
        <f t="shared" si="26"/>
        <v>14.06995345471702</v>
      </c>
      <c r="S120" s="2">
        <f t="shared" si="27"/>
        <v>50.704633338730773</v>
      </c>
      <c r="T120" s="3"/>
    </row>
    <row r="121" spans="1:20" x14ac:dyDescent="0.25">
      <c r="A121" s="2">
        <v>343.95069999999998</v>
      </c>
      <c r="B121">
        <v>62.77299</v>
      </c>
      <c r="C121">
        <f t="shared" si="14"/>
        <v>321.97534999999999</v>
      </c>
      <c r="D121">
        <f t="shared" si="15"/>
        <v>0.13408394399999998</v>
      </c>
      <c r="E121">
        <f t="shared" si="16"/>
        <v>14.044856108946201</v>
      </c>
      <c r="G121">
        <f t="shared" si="17"/>
        <v>2.2514110622039452E-3</v>
      </c>
      <c r="H121">
        <f t="shared" si="18"/>
        <v>1652.7621191143371</v>
      </c>
      <c r="I121">
        <f t="shared" si="19"/>
        <v>27.751621910567113</v>
      </c>
      <c r="K121">
        <f t="shared" si="20"/>
        <v>1036.2404299225327</v>
      </c>
      <c r="L121">
        <f t="shared" si="21"/>
        <v>-0.81790467249267551</v>
      </c>
      <c r="M121">
        <f t="shared" si="22"/>
        <v>7.893000976171335E-4</v>
      </c>
      <c r="N121" s="1">
        <f t="shared" si="23"/>
        <v>1946490.0973586799</v>
      </c>
      <c r="P121">
        <f t="shared" si="24"/>
        <v>0.21975349999999991</v>
      </c>
      <c r="Q121" s="3">
        <f t="shared" si="25"/>
        <v>54018257.234561056</v>
      </c>
      <c r="R121">
        <f t="shared" si="26"/>
        <v>14.044856108946201</v>
      </c>
      <c r="S121" s="2">
        <f t="shared" si="27"/>
        <v>50.386540303450779</v>
      </c>
      <c r="T121" s="3"/>
    </row>
    <row r="122" spans="1:20" x14ac:dyDescent="0.25">
      <c r="A122" s="2">
        <v>343.18729999999999</v>
      </c>
      <c r="B122">
        <v>62.687289999999997</v>
      </c>
      <c r="C122">
        <f t="shared" si="14"/>
        <v>321.59365000000003</v>
      </c>
      <c r="D122">
        <f t="shared" si="15"/>
        <v>0.13414501599999998</v>
      </c>
      <c r="E122">
        <f t="shared" si="16"/>
        <v>14.01929610265953</v>
      </c>
      <c r="G122">
        <f t="shared" si="17"/>
        <v>2.2705137489394955E-3</v>
      </c>
      <c r="H122">
        <f t="shared" si="18"/>
        <v>1651.6785081651301</v>
      </c>
      <c r="I122">
        <f t="shared" si="19"/>
        <v>27.956005175897133</v>
      </c>
      <c r="K122">
        <f t="shared" si="20"/>
        <v>1036.5526321546358</v>
      </c>
      <c r="L122">
        <f t="shared" si="21"/>
        <v>-0.81794694116381506</v>
      </c>
      <c r="M122">
        <f t="shared" si="22"/>
        <v>7.8910314420174222E-4</v>
      </c>
      <c r="N122" s="1">
        <f t="shared" si="23"/>
        <v>1881295.619681966</v>
      </c>
      <c r="P122">
        <f t="shared" si="24"/>
        <v>0.21593649999999998</v>
      </c>
      <c r="Q122" s="3">
        <f t="shared" si="25"/>
        <v>52593510.081221648</v>
      </c>
      <c r="R122">
        <f t="shared" si="26"/>
        <v>14.01929610265953</v>
      </c>
      <c r="S122" s="2">
        <f t="shared" si="27"/>
        <v>50.072337642036644</v>
      </c>
      <c r="T122" s="3"/>
    </row>
    <row r="123" spans="1:20" x14ac:dyDescent="0.25">
      <c r="A123" s="2">
        <v>342.43779999999998</v>
      </c>
      <c r="B123">
        <v>62.598930000000003</v>
      </c>
      <c r="C123">
        <f t="shared" si="14"/>
        <v>321.21889999999996</v>
      </c>
      <c r="D123">
        <f t="shared" si="15"/>
        <v>0.13420497599999998</v>
      </c>
      <c r="E123">
        <f t="shared" si="16"/>
        <v>13.993280696238866</v>
      </c>
      <c r="G123">
        <f t="shared" si="17"/>
        <v>2.289472449022667E-3</v>
      </c>
      <c r="H123">
        <f t="shared" si="18"/>
        <v>1650.6149798689798</v>
      </c>
      <c r="I123">
        <f t="shared" si="19"/>
        <v>28.158698976661892</v>
      </c>
      <c r="K123">
        <f t="shared" si="20"/>
        <v>1036.8591657781119</v>
      </c>
      <c r="L123">
        <f t="shared" si="21"/>
        <v>-0.81798991938233645</v>
      </c>
      <c r="M123">
        <f t="shared" si="22"/>
        <v>7.8891130674287394E-4</v>
      </c>
      <c r="N123" s="1">
        <f t="shared" si="23"/>
        <v>1818789.8112924243</v>
      </c>
      <c r="P123">
        <f t="shared" si="24"/>
        <v>0.21218899999999991</v>
      </c>
      <c r="Q123" s="3">
        <f t="shared" si="25"/>
        <v>51214754.798003063</v>
      </c>
      <c r="R123">
        <f t="shared" si="26"/>
        <v>13.993280696238866</v>
      </c>
      <c r="S123" s="2">
        <f t="shared" si="27"/>
        <v>49.761984029746969</v>
      </c>
      <c r="T123" s="3"/>
    </row>
    <row r="124" spans="1:20" x14ac:dyDescent="0.25">
      <c r="A124" s="2">
        <v>341.70209999999997</v>
      </c>
      <c r="B124">
        <v>62.507950000000001</v>
      </c>
      <c r="C124">
        <f t="shared" si="14"/>
        <v>320.85104999999999</v>
      </c>
      <c r="D124">
        <f t="shared" si="15"/>
        <v>0.13426383199999997</v>
      </c>
      <c r="E124">
        <f t="shared" si="16"/>
        <v>13.966817958837943</v>
      </c>
      <c r="G124">
        <f t="shared" si="17"/>
        <v>2.3082802794917034E-3</v>
      </c>
      <c r="H124">
        <f t="shared" si="18"/>
        <v>1649.5713771803303</v>
      </c>
      <c r="I124">
        <f t="shared" si="19"/>
        <v>28.359633587393272</v>
      </c>
      <c r="K124">
        <f t="shared" si="20"/>
        <v>1037.1600713480525</v>
      </c>
      <c r="L124">
        <f t="shared" si="21"/>
        <v>-0.81803353163125392</v>
      </c>
      <c r="M124">
        <f t="shared" si="22"/>
        <v>7.8872447390691759E-4</v>
      </c>
      <c r="N124" s="1">
        <f t="shared" si="23"/>
        <v>1758856.9101060252</v>
      </c>
      <c r="P124">
        <f t="shared" si="24"/>
        <v>0.20851049999999988</v>
      </c>
      <c r="Q124" s="3">
        <f t="shared" si="25"/>
        <v>49880537.503261581</v>
      </c>
      <c r="R124">
        <f t="shared" si="26"/>
        <v>13.966817958837943</v>
      </c>
      <c r="S124" s="2">
        <f t="shared" si="27"/>
        <v>49.455479532209253</v>
      </c>
      <c r="T124" s="3"/>
    </row>
    <row r="125" spans="1:20" x14ac:dyDescent="0.25">
      <c r="A125" s="2">
        <v>340.97969999999998</v>
      </c>
      <c r="B125">
        <v>62.414400000000001</v>
      </c>
      <c r="C125">
        <f t="shared" si="14"/>
        <v>320.48984999999999</v>
      </c>
      <c r="D125">
        <f t="shared" si="15"/>
        <v>0.13432162399999997</v>
      </c>
      <c r="E125">
        <f t="shared" si="16"/>
        <v>13.939914842006379</v>
      </c>
      <c r="G125">
        <f t="shared" si="17"/>
        <v>2.3269408699769789E-3</v>
      </c>
      <c r="H125">
        <f t="shared" si="18"/>
        <v>1648.5469760167161</v>
      </c>
      <c r="I125">
        <f t="shared" si="19"/>
        <v>28.558851660178377</v>
      </c>
      <c r="K125">
        <f t="shared" si="20"/>
        <v>1037.4555530008324</v>
      </c>
      <c r="L125">
        <f t="shared" si="21"/>
        <v>-0.81807772950866275</v>
      </c>
      <c r="M125">
        <f t="shared" si="22"/>
        <v>7.8854243648547552E-4</v>
      </c>
      <c r="N125" s="1">
        <f t="shared" si="23"/>
        <v>1701354.918062659</v>
      </c>
      <c r="P125">
        <f t="shared" si="24"/>
        <v>0.2048984999999999</v>
      </c>
      <c r="Q125" s="3">
        <f t="shared" si="25"/>
        <v>48588742.726266414</v>
      </c>
      <c r="R125">
        <f t="shared" si="26"/>
        <v>13.939914842006379</v>
      </c>
      <c r="S125" s="2">
        <f t="shared" si="27"/>
        <v>49.152656664321924</v>
      </c>
      <c r="T125" s="3"/>
    </row>
    <row r="126" spans="1:20" x14ac:dyDescent="0.25">
      <c r="A126" s="2">
        <v>340.27069999999998</v>
      </c>
      <c r="B126">
        <v>62.318309999999997</v>
      </c>
      <c r="C126">
        <f t="shared" si="14"/>
        <v>320.13535000000002</v>
      </c>
      <c r="D126">
        <f t="shared" si="15"/>
        <v>0.13437834399999998</v>
      </c>
      <c r="E126">
        <f t="shared" si="16"/>
        <v>13.912578800643653</v>
      </c>
      <c r="G126">
        <f t="shared" si="17"/>
        <v>2.3454426656791538E-3</v>
      </c>
      <c r="H126">
        <f t="shared" si="18"/>
        <v>1647.5419035544687</v>
      </c>
      <c r="I126">
        <f t="shared" si="19"/>
        <v>28.756233772987265</v>
      </c>
      <c r="K126">
        <f t="shared" si="20"/>
        <v>1037.7455694406135</v>
      </c>
      <c r="L126">
        <f t="shared" si="21"/>
        <v>-0.81812243141700092</v>
      </c>
      <c r="M126">
        <f t="shared" si="22"/>
        <v>7.8836514027036679E-4</v>
      </c>
      <c r="N126" s="1">
        <f t="shared" si="23"/>
        <v>1646195.8266618622</v>
      </c>
      <c r="P126">
        <f t="shared" si="24"/>
        <v>0.20135349999999988</v>
      </c>
      <c r="Q126" s="3">
        <f t="shared" si="25"/>
        <v>47338392.027604535</v>
      </c>
      <c r="R126">
        <f t="shared" si="26"/>
        <v>13.912578800643653</v>
      </c>
      <c r="S126" s="2">
        <f t="shared" si="27"/>
        <v>48.853598296243312</v>
      </c>
      <c r="T126" s="3"/>
    </row>
    <row r="127" spans="1:20" x14ac:dyDescent="0.25">
      <c r="A127" s="2">
        <v>339.57459999999998</v>
      </c>
      <c r="B127">
        <v>62.219729999999998</v>
      </c>
      <c r="C127">
        <f t="shared" si="14"/>
        <v>319.78729999999996</v>
      </c>
      <c r="D127">
        <f t="shared" si="15"/>
        <v>0.13443403199999998</v>
      </c>
      <c r="E127">
        <f t="shared" si="16"/>
        <v>13.884816755328742</v>
      </c>
      <c r="G127">
        <f t="shared" si="17"/>
        <v>2.3637899251441885E-3</v>
      </c>
      <c r="H127">
        <f t="shared" si="18"/>
        <v>1646.5554365755092</v>
      </c>
      <c r="I127">
        <f t="shared" si="19"/>
        <v>28.951829341610317</v>
      </c>
      <c r="K127">
        <f t="shared" si="20"/>
        <v>1038.0303247759489</v>
      </c>
      <c r="L127">
        <f t="shared" si="21"/>
        <v>-0.81816759589089261</v>
      </c>
      <c r="M127">
        <f t="shared" si="22"/>
        <v>7.8819238355824328E-4</v>
      </c>
      <c r="N127" s="1">
        <f t="shared" si="23"/>
        <v>1593249.7790963051</v>
      </c>
      <c r="P127">
        <f t="shared" si="24"/>
        <v>0.19787299999999988</v>
      </c>
      <c r="Q127" s="3">
        <f t="shared" si="25"/>
        <v>46127495.702954561</v>
      </c>
      <c r="R127">
        <f t="shared" si="26"/>
        <v>13.884816755328742</v>
      </c>
      <c r="S127" s="2">
        <f t="shared" si="27"/>
        <v>48.558134594479441</v>
      </c>
      <c r="T127" s="3"/>
    </row>
    <row r="128" spans="1:20" x14ac:dyDescent="0.25">
      <c r="A128" s="2">
        <v>338.8913</v>
      </c>
      <c r="B128">
        <v>62.118650000000002</v>
      </c>
      <c r="C128">
        <f t="shared" si="14"/>
        <v>319.44565</v>
      </c>
      <c r="D128">
        <f t="shared" si="15"/>
        <v>0.13448869599999999</v>
      </c>
      <c r="E128">
        <f t="shared" si="16"/>
        <v>13.856625541227645</v>
      </c>
      <c r="G128">
        <f t="shared" si="17"/>
        <v>2.3819767570348871E-3</v>
      </c>
      <c r="H128">
        <f t="shared" si="18"/>
        <v>1645.5874192983219</v>
      </c>
      <c r="I128">
        <f t="shared" si="19"/>
        <v>29.145579524673405</v>
      </c>
      <c r="K128">
        <f t="shared" si="20"/>
        <v>1038.3098594837913</v>
      </c>
      <c r="L128">
        <f t="shared" si="21"/>
        <v>-0.8182131594045664</v>
      </c>
      <c r="M128">
        <f t="shared" si="22"/>
        <v>7.8802406808633335E-4</v>
      </c>
      <c r="N128" s="1">
        <f t="shared" si="23"/>
        <v>1542423.4917077317</v>
      </c>
      <c r="P128">
        <f t="shared" si="24"/>
        <v>0.1944565</v>
      </c>
      <c r="Q128" s="3">
        <f t="shared" si="25"/>
        <v>44954826.538292125</v>
      </c>
      <c r="R128">
        <f t="shared" si="26"/>
        <v>13.856625541227645</v>
      </c>
      <c r="S128" s="2">
        <f t="shared" si="27"/>
        <v>48.266263513261066</v>
      </c>
      <c r="T128" s="3"/>
    </row>
    <row r="129" spans="1:20" x14ac:dyDescent="0.25">
      <c r="A129" s="2">
        <v>338.22070000000002</v>
      </c>
      <c r="B129">
        <v>62.015189999999997</v>
      </c>
      <c r="C129">
        <f t="shared" si="14"/>
        <v>319.11035000000004</v>
      </c>
      <c r="D129">
        <f t="shared" si="15"/>
        <v>0.13454234399999998</v>
      </c>
      <c r="E129">
        <f t="shared" si="16"/>
        <v>13.828030972910657</v>
      </c>
      <c r="G129">
        <f t="shared" si="17"/>
        <v>2.3999974031155835E-3</v>
      </c>
      <c r="H129">
        <f t="shared" si="18"/>
        <v>1644.6376960771058</v>
      </c>
      <c r="I129">
        <f t="shared" si="19"/>
        <v>29.337427030787058</v>
      </c>
      <c r="K129">
        <f t="shared" si="20"/>
        <v>1038.5842140186644</v>
      </c>
      <c r="L129">
        <f t="shared" si="21"/>
        <v>-0.81825906043439545</v>
      </c>
      <c r="M129">
        <f t="shared" si="22"/>
        <v>7.8786009780396158E-4</v>
      </c>
      <c r="N129" s="1">
        <f t="shared" si="23"/>
        <v>1493627.8569209154</v>
      </c>
      <c r="P129">
        <f t="shared" si="24"/>
        <v>0.19110350000000012</v>
      </c>
      <c r="Q129" s="3">
        <f t="shared" si="25"/>
        <v>43819198.263568208</v>
      </c>
      <c r="R129">
        <f t="shared" si="26"/>
        <v>13.828030972910657</v>
      </c>
      <c r="S129" s="2">
        <f t="shared" si="27"/>
        <v>47.977983668329301</v>
      </c>
      <c r="T129" s="3"/>
    </row>
    <row r="130" spans="1:20" x14ac:dyDescent="0.25">
      <c r="A130" s="2">
        <v>337.56240000000003</v>
      </c>
      <c r="B130">
        <v>61.909379999999999</v>
      </c>
      <c r="C130">
        <f t="shared" si="14"/>
        <v>318.78120000000001</v>
      </c>
      <c r="D130">
        <f t="shared" si="15"/>
        <v>0.13459500799999999</v>
      </c>
      <c r="E130">
        <f t="shared" si="16"/>
        <v>13.79903629115279</v>
      </c>
      <c r="G130">
        <f t="shared" si="17"/>
        <v>2.417854417141263E-3</v>
      </c>
      <c r="H130">
        <f t="shared" si="18"/>
        <v>1643.705686745873</v>
      </c>
      <c r="I130">
        <f t="shared" si="19"/>
        <v>29.527403090452825</v>
      </c>
      <c r="K130">
        <f t="shared" si="20"/>
        <v>1038.8535515608094</v>
      </c>
      <c r="L130">
        <f t="shared" si="21"/>
        <v>-0.81830526073750631</v>
      </c>
      <c r="M130">
        <f t="shared" si="22"/>
        <v>7.8770030627325308E-4</v>
      </c>
      <c r="N130" s="1">
        <f t="shared" si="23"/>
        <v>1446756.6298874225</v>
      </c>
      <c r="P130">
        <f t="shared" si="24"/>
        <v>0.18781200000000012</v>
      </c>
      <c r="Q130" s="3">
        <f t="shared" si="25"/>
        <v>42718966.184470996</v>
      </c>
      <c r="R130">
        <f t="shared" si="26"/>
        <v>13.79903629115279</v>
      </c>
      <c r="S130" s="2">
        <f t="shared" si="27"/>
        <v>47.693164148984877</v>
      </c>
      <c r="T130" s="3"/>
    </row>
    <row r="131" spans="1:20" x14ac:dyDescent="0.25">
      <c r="A131" s="2">
        <v>336.91629999999998</v>
      </c>
      <c r="B131">
        <v>61.801259999999999</v>
      </c>
      <c r="C131">
        <f t="shared" si="14"/>
        <v>318.45814999999999</v>
      </c>
      <c r="D131">
        <f t="shared" si="15"/>
        <v>0.13464669599999998</v>
      </c>
      <c r="E131">
        <f t="shared" si="16"/>
        <v>13.769649423852185</v>
      </c>
      <c r="G131">
        <f t="shared" si="17"/>
        <v>2.4355425410148568E-3</v>
      </c>
      <c r="H131">
        <f t="shared" si="18"/>
        <v>1642.7912363622418</v>
      </c>
      <c r="I131">
        <f t="shared" si="19"/>
        <v>29.715455789324629</v>
      </c>
      <c r="K131">
        <f t="shared" si="20"/>
        <v>1039.1179125477533</v>
      </c>
      <c r="L131">
        <f t="shared" si="21"/>
        <v>-0.81835170421141168</v>
      </c>
      <c r="M131">
        <f t="shared" si="22"/>
        <v>7.8754460329236587E-4</v>
      </c>
      <c r="N131" s="1">
        <f t="shared" si="23"/>
        <v>1401729.8484241613</v>
      </c>
      <c r="P131">
        <f t="shared" si="24"/>
        <v>0.1845814999999999</v>
      </c>
      <c r="Q131" s="3">
        <f t="shared" si="25"/>
        <v>41653041.339424878</v>
      </c>
      <c r="R131">
        <f t="shared" si="26"/>
        <v>13.769649423852185</v>
      </c>
      <c r="S131" s="2">
        <f t="shared" si="27"/>
        <v>47.411802431579922</v>
      </c>
      <c r="T131" s="3"/>
    </row>
    <row r="132" spans="1:20" x14ac:dyDescent="0.25">
      <c r="A132" s="2">
        <v>336.28210000000001</v>
      </c>
      <c r="B132">
        <v>61.69088</v>
      </c>
      <c r="C132">
        <f t="shared" si="14"/>
        <v>318.14105000000001</v>
      </c>
      <c r="D132">
        <f t="shared" si="15"/>
        <v>0.13469743199999998</v>
      </c>
      <c r="E132">
        <f t="shared" si="16"/>
        <v>13.739878871632833</v>
      </c>
      <c r="G132">
        <f t="shared" si="17"/>
        <v>2.4530622033983596E-3</v>
      </c>
      <c r="H132">
        <f t="shared" si="18"/>
        <v>1641.8939072098722</v>
      </c>
      <c r="I132">
        <f t="shared" si="19"/>
        <v>29.901593712392316</v>
      </c>
      <c r="K132">
        <f t="shared" si="20"/>
        <v>1039.3774192413534</v>
      </c>
      <c r="L132">
        <f t="shared" si="21"/>
        <v>-0.818398351475223</v>
      </c>
      <c r="M132">
        <f t="shared" si="22"/>
        <v>7.8739285299518624E-4</v>
      </c>
      <c r="N132" s="1">
        <f t="shared" si="23"/>
        <v>1358457.6035164213</v>
      </c>
      <c r="P132">
        <f t="shared" si="24"/>
        <v>0.18141050000000006</v>
      </c>
      <c r="Q132" s="3">
        <f t="shared" si="25"/>
        <v>40620047.335858159</v>
      </c>
      <c r="R132">
        <f t="shared" si="26"/>
        <v>13.739878871632833</v>
      </c>
      <c r="S132" s="2">
        <f t="shared" si="27"/>
        <v>47.133808707943956</v>
      </c>
      <c r="T132" s="3"/>
    </row>
    <row r="133" spans="1:20" x14ac:dyDescent="0.25">
      <c r="A133" s="2">
        <v>335.65969999999999</v>
      </c>
      <c r="B133">
        <v>61.578279999999999</v>
      </c>
      <c r="C133">
        <f t="shared" si="14"/>
        <v>317.82984999999996</v>
      </c>
      <c r="D133">
        <f t="shared" si="15"/>
        <v>0.134747224</v>
      </c>
      <c r="E133">
        <f t="shared" si="16"/>
        <v>13.709732528515763</v>
      </c>
      <c r="G133">
        <f t="shared" si="17"/>
        <v>2.470408569220317E-3</v>
      </c>
      <c r="H133">
        <f t="shared" si="18"/>
        <v>1641.0135449401769</v>
      </c>
      <c r="I133">
        <f t="shared" si="19"/>
        <v>30.08576951185891</v>
      </c>
      <c r="K133">
        <f t="shared" si="20"/>
        <v>1039.632112064138</v>
      </c>
      <c r="L133">
        <f t="shared" si="21"/>
        <v>-0.8184451510599462</v>
      </c>
      <c r="M133">
        <f t="shared" si="22"/>
        <v>7.8724497017984942E-4</v>
      </c>
      <c r="N133" s="1">
        <f t="shared" si="23"/>
        <v>1316867.7198845015</v>
      </c>
      <c r="P133">
        <f t="shared" si="24"/>
        <v>0.17829849999999994</v>
      </c>
      <c r="Q133" s="3">
        <f t="shared" si="25"/>
        <v>39618978.698052295</v>
      </c>
      <c r="R133">
        <f t="shared" si="26"/>
        <v>13.709732528515763</v>
      </c>
      <c r="S133" s="2">
        <f t="shared" si="27"/>
        <v>46.859180068336912</v>
      </c>
      <c r="T133" s="3"/>
    </row>
    <row r="134" spans="1:20" x14ac:dyDescent="0.25">
      <c r="A134" s="2">
        <v>335.0489</v>
      </c>
      <c r="B134">
        <v>61.463509999999999</v>
      </c>
      <c r="C134">
        <f t="shared" si="14"/>
        <v>317.52445</v>
      </c>
      <c r="D134">
        <f t="shared" si="15"/>
        <v>0.13479608799999998</v>
      </c>
      <c r="E134">
        <f t="shared" si="16"/>
        <v>13.679219681805604</v>
      </c>
      <c r="G134">
        <f t="shared" si="17"/>
        <v>2.4875797652227361E-3</v>
      </c>
      <c r="H134">
        <f t="shared" si="18"/>
        <v>1640.1498539984709</v>
      </c>
      <c r="I134">
        <f t="shared" si="19"/>
        <v>30.26796733700181</v>
      </c>
      <c r="K134">
        <f t="shared" si="20"/>
        <v>1039.8820723516483</v>
      </c>
      <c r="L134">
        <f t="shared" si="21"/>
        <v>-0.81849206100186001</v>
      </c>
      <c r="M134">
        <f t="shared" si="22"/>
        <v>7.8710084803258089E-4</v>
      </c>
      <c r="N134" s="1">
        <f t="shared" si="23"/>
        <v>1276884.7354854539</v>
      </c>
      <c r="P134">
        <f t="shared" si="24"/>
        <v>0.17524450000000003</v>
      </c>
      <c r="Q134" s="3">
        <f t="shared" si="25"/>
        <v>38648705.466789916</v>
      </c>
      <c r="R134">
        <f t="shared" si="26"/>
        <v>13.679219681805604</v>
      </c>
      <c r="S134" s="2">
        <f t="shared" si="27"/>
        <v>46.587869700210412</v>
      </c>
      <c r="T134" s="3"/>
    </row>
    <row r="135" spans="1:20" x14ac:dyDescent="0.25">
      <c r="A135" s="2">
        <v>334.44940000000003</v>
      </c>
      <c r="B135">
        <v>61.346589999999999</v>
      </c>
      <c r="C135">
        <f t="shared" ref="C135:C198" si="28">AVERAGE($C$3,A135)</f>
        <v>317.22469999999998</v>
      </c>
      <c r="D135">
        <f t="shared" ref="D135:D198" si="29">-0.00016*(C135)+0.1856</f>
        <v>0.13484404799999999</v>
      </c>
      <c r="E135">
        <f t="shared" ref="E135:E198" si="30">B135*$B$3/D135</f>
        <v>13.648342120373009</v>
      </c>
      <c r="G135">
        <f t="shared" ref="G135:G198" si="31">4.56618E-17*(C135^6)-0.000000000000142118*(C135^5) + 0.000000000182707*(C135^4) - 0.000000124213*(C135^3) + 0.0000471237*(C135^2) - 0.00946958*(C135) + 0.789381</f>
        <v>2.5045770011588031E-3</v>
      </c>
      <c r="H135">
        <f t="shared" ref="H135:H198" si="32">0.000000032243*(C135^4) - 0.000055134*(C135^3) + 0.034427*(C135^2) - 6.4879*(C135) + 1666.5</f>
        <v>1639.3023978447754</v>
      </c>
      <c r="I135">
        <f t="shared" ref="I135:I198" si="33">G135*H135/D135</f>
        <v>30.448204014065961</v>
      </c>
      <c r="K135">
        <f t="shared" ref="K135:K198" si="34" xml:space="preserve"> -0.000001739309*(C135^3) + 0.001734417*(C135^2) - 1.393851*(C135) + 1363.278</f>
        <v>1040.1274223659266</v>
      </c>
      <c r="L135">
        <f t="shared" ref="L135:L198" si="35">-0.000005217927*(C135^2)+0.003468834*(C135)-1.393851</f>
        <v>-0.81853904959363843</v>
      </c>
      <c r="M135">
        <f t="shared" ref="M135:M198" si="36">-1/K135*L135</f>
        <v>7.8696035888732563E-4</v>
      </c>
      <c r="N135" s="1">
        <f t="shared" ref="N135:N198" si="37">9.81*M135*(A135-300)*$B$3^3*K135^2/(G135^2)</f>
        <v>1238430.4069949589</v>
      </c>
      <c r="P135">
        <f t="shared" ref="P135:P198" si="38">(A135-300)/(500-300)</f>
        <v>0.17224700000000012</v>
      </c>
      <c r="Q135" s="3">
        <f t="shared" ref="Q135:Q198" si="39">N135*I135</f>
        <v>37707981.689405248</v>
      </c>
      <c r="R135">
        <f t="shared" ref="R135:R198" si="40">E135</f>
        <v>13.648342120373009</v>
      </c>
      <c r="S135" s="2">
        <f t="shared" ref="S135:S198" si="41">2+(0.589*Q135^(1/4))/((1+(0.469/I135)^(9/16))^(4/9))</f>
        <v>46.319785399867385</v>
      </c>
      <c r="T135" s="3"/>
    </row>
    <row r="136" spans="1:20" x14ac:dyDescent="0.25">
      <c r="A136" s="2">
        <v>333.86099999999999</v>
      </c>
      <c r="B136">
        <v>61.227589999999999</v>
      </c>
      <c r="C136">
        <f t="shared" si="28"/>
        <v>316.93049999999999</v>
      </c>
      <c r="D136">
        <f t="shared" si="29"/>
        <v>0.13489111999999998</v>
      </c>
      <c r="E136">
        <f t="shared" si="30"/>
        <v>13.617113565370355</v>
      </c>
      <c r="G136">
        <f t="shared" si="31"/>
        <v>2.5213989451134955E-3</v>
      </c>
      <c r="H136">
        <f t="shared" si="32"/>
        <v>1638.4708817619119</v>
      </c>
      <c r="I136">
        <f t="shared" si="33"/>
        <v>30.626469354496162</v>
      </c>
      <c r="K136">
        <f t="shared" si="34"/>
        <v>1040.368243450338</v>
      </c>
      <c r="L136">
        <f t="shared" si="35"/>
        <v>-0.81858607995249089</v>
      </c>
      <c r="M136">
        <f t="shared" si="36"/>
        <v>7.8682340133497748E-4</v>
      </c>
      <c r="N136" s="1">
        <f t="shared" si="37"/>
        <v>1201436.6058673991</v>
      </c>
      <c r="P136">
        <f t="shared" si="38"/>
        <v>0.16930499999999996</v>
      </c>
      <c r="Q136" s="3">
        <f t="shared" si="39"/>
        <v>36795761.390967786</v>
      </c>
      <c r="R136">
        <f t="shared" si="40"/>
        <v>13.617113565370355</v>
      </c>
      <c r="S136" s="2">
        <f t="shared" si="41"/>
        <v>46.05487836583842</v>
      </c>
      <c r="T136" s="3"/>
    </row>
    <row r="137" spans="1:20" x14ac:dyDescent="0.25">
      <c r="A137" s="2">
        <v>333.28359999999998</v>
      </c>
      <c r="B137">
        <v>61.106540000000003</v>
      </c>
      <c r="C137">
        <f t="shared" si="28"/>
        <v>316.64179999999999</v>
      </c>
      <c r="D137">
        <f t="shared" si="29"/>
        <v>0.13493731199999998</v>
      </c>
      <c r="E137">
        <f t="shared" si="30"/>
        <v>13.585539631914413</v>
      </c>
      <c r="G137">
        <f t="shared" si="31"/>
        <v>2.5380416031296482E-3</v>
      </c>
      <c r="H137">
        <f t="shared" si="32"/>
        <v>1637.65515264548</v>
      </c>
      <c r="I137">
        <f t="shared" si="33"/>
        <v>30.802724964566238</v>
      </c>
      <c r="K137">
        <f t="shared" si="34"/>
        <v>1040.6045760193631</v>
      </c>
      <c r="L137">
        <f t="shared" si="35"/>
        <v>-0.81863310917942422</v>
      </c>
      <c r="M137">
        <f t="shared" si="36"/>
        <v>7.8668989935730545E-4</v>
      </c>
      <c r="N137" s="1">
        <f t="shared" si="37"/>
        <v>1165844.5021827337</v>
      </c>
      <c r="P137">
        <f t="shared" si="38"/>
        <v>0.1664179999999999</v>
      </c>
      <c r="Q137" s="3">
        <f t="shared" si="39"/>
        <v>35911187.552186392</v>
      </c>
      <c r="R137">
        <f t="shared" si="40"/>
        <v>13.585539631914413</v>
      </c>
      <c r="S137" s="2">
        <f t="shared" si="41"/>
        <v>45.793144674508042</v>
      </c>
      <c r="T137" s="3"/>
    </row>
    <row r="138" spans="1:20" x14ac:dyDescent="0.25">
      <c r="A138" s="2">
        <v>332.71699999999998</v>
      </c>
      <c r="B138">
        <v>60.98348</v>
      </c>
      <c r="C138">
        <f t="shared" si="28"/>
        <v>316.35849999999999</v>
      </c>
      <c r="D138">
        <f t="shared" si="29"/>
        <v>0.13498263999999999</v>
      </c>
      <c r="E138">
        <f t="shared" si="30"/>
        <v>13.553627340523198</v>
      </c>
      <c r="G138">
        <f t="shared" si="31"/>
        <v>2.5545040368045724E-3</v>
      </c>
      <c r="H138">
        <f t="shared" si="32"/>
        <v>1636.8549163712783</v>
      </c>
      <c r="I138">
        <f t="shared" si="33"/>
        <v>30.976964826986944</v>
      </c>
      <c r="K138">
        <f t="shared" si="34"/>
        <v>1040.8365014162787</v>
      </c>
      <c r="L138">
        <f t="shared" si="35"/>
        <v>-0.81868010429896232</v>
      </c>
      <c r="M138">
        <f t="shared" si="36"/>
        <v>7.8655975572049447E-4</v>
      </c>
      <c r="N138" s="1">
        <f t="shared" si="37"/>
        <v>1131591.8459375855</v>
      </c>
      <c r="P138">
        <f t="shared" si="38"/>
        <v>0.16358499999999992</v>
      </c>
      <c r="Q138" s="3">
        <f t="shared" si="39"/>
        <v>35053280.81011381</v>
      </c>
      <c r="R138">
        <f t="shared" si="40"/>
        <v>13.553627340523198</v>
      </c>
      <c r="S138" s="2">
        <f t="shared" si="41"/>
        <v>45.534535219312893</v>
      </c>
      <c r="T138" s="3"/>
    </row>
    <row r="139" spans="1:20" x14ac:dyDescent="0.25">
      <c r="A139" s="2">
        <v>332.16090000000003</v>
      </c>
      <c r="B139">
        <v>60.858460000000001</v>
      </c>
      <c r="C139">
        <f t="shared" si="28"/>
        <v>316.08045000000004</v>
      </c>
      <c r="D139">
        <f t="shared" si="29"/>
        <v>0.13502712799999997</v>
      </c>
      <c r="E139">
        <f t="shared" si="30"/>
        <v>13.521385124920975</v>
      </c>
      <c r="G139">
        <f t="shared" si="31"/>
        <v>2.5707884780395984E-3</v>
      </c>
      <c r="H139">
        <f t="shared" si="32"/>
        <v>1636.0697380051406</v>
      </c>
      <c r="I139">
        <f t="shared" si="33"/>
        <v>31.14921641325942</v>
      </c>
      <c r="K139">
        <f t="shared" si="34"/>
        <v>1041.0641419262311</v>
      </c>
      <c r="L139">
        <f t="shared" si="35"/>
        <v>-0.81872704295573884</v>
      </c>
      <c r="M139">
        <f t="shared" si="36"/>
        <v>7.8643285267792186E-4</v>
      </c>
      <c r="N139" s="1">
        <f t="shared" si="37"/>
        <v>1098613.4186316871</v>
      </c>
      <c r="P139">
        <f t="shared" si="38"/>
        <v>0.16080450000000013</v>
      </c>
      <c r="Q139" s="3">
        <f t="shared" si="39"/>
        <v>34220947.13146919</v>
      </c>
      <c r="R139">
        <f t="shared" si="40"/>
        <v>13.521385124920975</v>
      </c>
      <c r="S139" s="2">
        <f t="shared" si="41"/>
        <v>45.278954122388171</v>
      </c>
      <c r="T139" s="3"/>
    </row>
    <row r="140" spans="1:20" x14ac:dyDescent="0.25">
      <c r="A140" s="2">
        <v>331.61520000000002</v>
      </c>
      <c r="B140">
        <v>60.73151</v>
      </c>
      <c r="C140">
        <f t="shared" si="28"/>
        <v>315.80759999999998</v>
      </c>
      <c r="D140">
        <f t="shared" si="29"/>
        <v>0.135070784</v>
      </c>
      <c r="E140">
        <f t="shared" si="30"/>
        <v>13.488818573822744</v>
      </c>
      <c r="G140">
        <f t="shared" si="31"/>
        <v>2.5868915530272707E-3</v>
      </c>
      <c r="H140">
        <f t="shared" si="32"/>
        <v>1635.2994654044289</v>
      </c>
      <c r="I140">
        <f t="shared" si="33"/>
        <v>31.319447836511625</v>
      </c>
      <c r="K140">
        <f t="shared" si="34"/>
        <v>1041.2875379730858</v>
      </c>
      <c r="L140">
        <f t="shared" si="35"/>
        <v>-0.81877388810373575</v>
      </c>
      <c r="M140">
        <f t="shared" si="36"/>
        <v>7.863091204351844E-4</v>
      </c>
      <c r="N140" s="1">
        <f t="shared" si="37"/>
        <v>1066858.7276208946</v>
      </c>
      <c r="P140">
        <f t="shared" si="38"/>
        <v>0.15807600000000008</v>
      </c>
      <c r="Q140" s="3">
        <f t="shared" si="39"/>
        <v>33413426.268649772</v>
      </c>
      <c r="R140">
        <f t="shared" si="40"/>
        <v>13.488818573822744</v>
      </c>
      <c r="S140" s="2">
        <f t="shared" si="41"/>
        <v>45.026396407934008</v>
      </c>
      <c r="T140" s="3"/>
    </row>
    <row r="141" spans="1:20" x14ac:dyDescent="0.25">
      <c r="A141" s="2">
        <v>331.0797</v>
      </c>
      <c r="B141">
        <v>60.602690000000003</v>
      </c>
      <c r="C141">
        <f t="shared" si="28"/>
        <v>315.53985</v>
      </c>
      <c r="D141">
        <f t="shared" si="29"/>
        <v>0.13511362399999999</v>
      </c>
      <c r="E141">
        <f t="shared" si="30"/>
        <v>13.45593912868476</v>
      </c>
      <c r="G141">
        <f t="shared" si="31"/>
        <v>2.602813008813043E-3</v>
      </c>
      <c r="H141">
        <f t="shared" si="32"/>
        <v>1634.5438055355305</v>
      </c>
      <c r="I141">
        <f t="shared" si="33"/>
        <v>31.48766019718823</v>
      </c>
      <c r="K141">
        <f t="shared" si="34"/>
        <v>1041.5067709202165</v>
      </c>
      <c r="L141">
        <f t="shared" si="35"/>
        <v>-0.81882061291372488</v>
      </c>
      <c r="M141">
        <f t="shared" si="36"/>
        <v>7.8618846826147978E-4</v>
      </c>
      <c r="N141" s="1">
        <f t="shared" si="37"/>
        <v>1036273.7974006188</v>
      </c>
      <c r="P141">
        <f t="shared" si="38"/>
        <v>0.15539850000000002</v>
      </c>
      <c r="Q141" s="3">
        <f t="shared" si="39"/>
        <v>32629837.203800563</v>
      </c>
      <c r="R141">
        <f t="shared" si="40"/>
        <v>13.45593912868476</v>
      </c>
      <c r="S141" s="2">
        <f t="shared" si="41"/>
        <v>44.776810882916841</v>
      </c>
      <c r="T141" s="3"/>
    </row>
    <row r="142" spans="1:20" x14ac:dyDescent="0.25">
      <c r="A142" s="2">
        <v>330.55419999999998</v>
      </c>
      <c r="B142">
        <v>60.471989999999998</v>
      </c>
      <c r="C142">
        <f t="shared" si="28"/>
        <v>315.27710000000002</v>
      </c>
      <c r="D142">
        <f t="shared" si="29"/>
        <v>0.13515566399999998</v>
      </c>
      <c r="E142">
        <f t="shared" si="30"/>
        <v>13.422742682837177</v>
      </c>
      <c r="G142">
        <f t="shared" si="31"/>
        <v>2.6185528171763783E-3</v>
      </c>
      <c r="H142">
        <f t="shared" si="32"/>
        <v>1633.8024657289868</v>
      </c>
      <c r="I142">
        <f t="shared" si="33"/>
        <v>31.653856913790545</v>
      </c>
      <c r="K142">
        <f t="shared" si="34"/>
        <v>1041.7219221398773</v>
      </c>
      <c r="L142">
        <f t="shared" si="35"/>
        <v>-0.81886719249921691</v>
      </c>
      <c r="M142">
        <f t="shared" si="36"/>
        <v>7.8607080747338204E-4</v>
      </c>
      <c r="N142" s="1">
        <f t="shared" si="37"/>
        <v>1006807.1416400854</v>
      </c>
      <c r="P142">
        <f t="shared" si="38"/>
        <v>0.15277099999999991</v>
      </c>
      <c r="Q142" s="3">
        <f t="shared" si="39"/>
        <v>31869329.201257713</v>
      </c>
      <c r="R142">
        <f t="shared" si="40"/>
        <v>13.422742682837177</v>
      </c>
      <c r="S142" s="2">
        <f t="shared" si="41"/>
        <v>44.530145579044664</v>
      </c>
      <c r="T142" s="3"/>
    </row>
    <row r="143" spans="1:20" x14ac:dyDescent="0.25">
      <c r="A143" s="2">
        <v>330.0385</v>
      </c>
      <c r="B143">
        <v>60.33952</v>
      </c>
      <c r="C143">
        <f t="shared" si="28"/>
        <v>315.01925</v>
      </c>
      <c r="D143">
        <f t="shared" si="29"/>
        <v>0.13519692</v>
      </c>
      <c r="E143">
        <f t="shared" si="30"/>
        <v>13.389251766978122</v>
      </c>
      <c r="G143">
        <f t="shared" si="31"/>
        <v>2.6341111723610089E-3</v>
      </c>
      <c r="H143">
        <f t="shared" si="32"/>
        <v>1633.0751536787507</v>
      </c>
      <c r="I143">
        <f t="shared" si="33"/>
        <v>31.818043692196305</v>
      </c>
      <c r="K143">
        <f t="shared" si="34"/>
        <v>1041.9330730141396</v>
      </c>
      <c r="L143">
        <f t="shared" si="35"/>
        <v>-0.81891360386376044</v>
      </c>
      <c r="M143">
        <f t="shared" si="36"/>
        <v>7.8595605137552567E-4</v>
      </c>
      <c r="N143" s="1">
        <f t="shared" si="37"/>
        <v>978409.63794772583</v>
      </c>
      <c r="P143">
        <f t="shared" si="38"/>
        <v>0.15019250000000001</v>
      </c>
      <c r="Q143" s="3">
        <f t="shared" si="39"/>
        <v>31131080.609086707</v>
      </c>
      <c r="R143">
        <f t="shared" si="40"/>
        <v>13.389251766978122</v>
      </c>
      <c r="S143" s="2">
        <f t="shared" si="41"/>
        <v>44.286347706641536</v>
      </c>
      <c r="T143" s="3"/>
    </row>
    <row r="144" spans="1:20" x14ac:dyDescent="0.25">
      <c r="A144" s="2">
        <v>329.53250000000003</v>
      </c>
      <c r="B144">
        <v>60.205309999999997</v>
      </c>
      <c r="C144">
        <f t="shared" si="28"/>
        <v>314.76625000000001</v>
      </c>
      <c r="D144">
        <f t="shared" si="29"/>
        <v>0.13523739999999998</v>
      </c>
      <c r="E144">
        <f t="shared" si="30"/>
        <v>13.355471933059938</v>
      </c>
      <c r="G144">
        <f t="shared" si="31"/>
        <v>2.6494854395900935E-3</v>
      </c>
      <c r="H144">
        <f t="shared" si="32"/>
        <v>1632.3617184167517</v>
      </c>
      <c r="I144">
        <f t="shared" si="33"/>
        <v>31.980196344276425</v>
      </c>
      <c r="K144">
        <f t="shared" si="34"/>
        <v>1042.140263987751</v>
      </c>
      <c r="L144">
        <f t="shared" si="35"/>
        <v>-0.81895981665030193</v>
      </c>
      <c r="M144">
        <f t="shared" si="36"/>
        <v>7.8584413725322458E-4</v>
      </c>
      <c r="N144" s="1">
        <f t="shared" si="37"/>
        <v>951039.7701690828</v>
      </c>
      <c r="P144">
        <f t="shared" si="38"/>
        <v>0.14766250000000014</v>
      </c>
      <c r="Q144" s="3">
        <f t="shared" si="39"/>
        <v>30414438.581222795</v>
      </c>
      <c r="R144">
        <f t="shared" si="40"/>
        <v>13.355471933059938</v>
      </c>
      <c r="S144" s="2">
        <f t="shared" si="41"/>
        <v>44.045411394690923</v>
      </c>
      <c r="T144" s="3"/>
    </row>
    <row r="145" spans="1:20" x14ac:dyDescent="0.25">
      <c r="A145" s="2">
        <v>329.036</v>
      </c>
      <c r="B145">
        <v>60.069400000000002</v>
      </c>
      <c r="C145">
        <f t="shared" si="28"/>
        <v>314.51800000000003</v>
      </c>
      <c r="D145">
        <f t="shared" si="29"/>
        <v>0.13527711999999997</v>
      </c>
      <c r="E145">
        <f t="shared" si="30"/>
        <v>13.321410154207898</v>
      </c>
      <c r="G145">
        <f t="shared" si="31"/>
        <v>2.6646761875345204E-3</v>
      </c>
      <c r="H145">
        <f t="shared" si="32"/>
        <v>1631.6618682452163</v>
      </c>
      <c r="I145">
        <f t="shared" si="33"/>
        <v>32.140324442308625</v>
      </c>
      <c r="K145">
        <f t="shared" si="34"/>
        <v>1042.3435764579906</v>
      </c>
      <c r="L145">
        <f t="shared" si="35"/>
        <v>-0.81900581109985227</v>
      </c>
      <c r="M145">
        <f t="shared" si="36"/>
        <v>7.8573498182138077E-4</v>
      </c>
      <c r="N145" s="1">
        <f t="shared" si="37"/>
        <v>924652.51441252069</v>
      </c>
      <c r="P145">
        <f t="shared" si="38"/>
        <v>0.14518</v>
      </c>
      <c r="Q145" s="3">
        <f t="shared" si="39"/>
        <v>29718631.809614867</v>
      </c>
      <c r="R145">
        <f t="shared" si="40"/>
        <v>13.321410154207898</v>
      </c>
      <c r="S145" s="2">
        <f t="shared" si="41"/>
        <v>43.807283107362181</v>
      </c>
      <c r="T145" s="3"/>
    </row>
    <row r="146" spans="1:20" x14ac:dyDescent="0.25">
      <c r="A146" s="2">
        <v>328.5487</v>
      </c>
      <c r="B146">
        <v>59.931840000000001</v>
      </c>
      <c r="C146">
        <f t="shared" si="28"/>
        <v>314.27435000000003</v>
      </c>
      <c r="D146">
        <f t="shared" si="29"/>
        <v>0.13531610399999999</v>
      </c>
      <c r="E146">
        <f t="shared" si="30"/>
        <v>13.287074833310305</v>
      </c>
      <c r="G146">
        <f t="shared" si="31"/>
        <v>2.6796872922004722E-3</v>
      </c>
      <c r="H146">
        <f t="shared" si="32"/>
        <v>1630.9751709276425</v>
      </c>
      <c r="I146">
        <f t="shared" si="33"/>
        <v>32.298472319520052</v>
      </c>
      <c r="K146">
        <f t="shared" si="34"/>
        <v>1042.5431327869192</v>
      </c>
      <c r="L146">
        <f t="shared" si="35"/>
        <v>-0.81905157866172351</v>
      </c>
      <c r="M146">
        <f t="shared" si="36"/>
        <v>7.856284818377158E-4</v>
      </c>
      <c r="N146" s="1">
        <f t="shared" si="37"/>
        <v>899199.71105500485</v>
      </c>
      <c r="P146">
        <f t="shared" si="38"/>
        <v>0.1427435</v>
      </c>
      <c r="Q146" s="3">
        <f t="shared" si="39"/>
        <v>29042776.977230504</v>
      </c>
      <c r="R146">
        <f t="shared" si="40"/>
        <v>13.287074833310305</v>
      </c>
      <c r="S146" s="2">
        <f t="shared" si="41"/>
        <v>43.571859875843877</v>
      </c>
      <c r="T146" s="3"/>
    </row>
    <row r="147" spans="1:20" x14ac:dyDescent="0.25">
      <c r="A147" s="2">
        <v>328.07060000000001</v>
      </c>
      <c r="B147">
        <v>59.792659999999998</v>
      </c>
      <c r="C147">
        <f t="shared" si="28"/>
        <v>314.03530000000001</v>
      </c>
      <c r="D147">
        <f t="shared" si="29"/>
        <v>0.13535435199999998</v>
      </c>
      <c r="E147">
        <f t="shared" si="30"/>
        <v>13.252472295829838</v>
      </c>
      <c r="G147">
        <f t="shared" si="31"/>
        <v>2.6945135911965457E-3</v>
      </c>
      <c r="H147">
        <f t="shared" si="32"/>
        <v>1630.3016173233386</v>
      </c>
      <c r="I147">
        <f t="shared" si="33"/>
        <v>32.454589015560032</v>
      </c>
      <c r="K147">
        <f t="shared" si="34"/>
        <v>1042.7389324939736</v>
      </c>
      <c r="L147">
        <f t="shared" si="35"/>
        <v>-0.81909708424671335</v>
      </c>
      <c r="M147">
        <f t="shared" si="36"/>
        <v>7.8552460133778242E-4</v>
      </c>
      <c r="N147" s="1">
        <f t="shared" si="37"/>
        <v>874650.76248921338</v>
      </c>
      <c r="P147">
        <f t="shared" si="38"/>
        <v>0.14035300000000006</v>
      </c>
      <c r="Q147" s="3">
        <f t="shared" si="39"/>
        <v>28386431.02873363</v>
      </c>
      <c r="R147">
        <f t="shared" si="40"/>
        <v>13.252472295829838</v>
      </c>
      <c r="S147" s="2">
        <f t="shared" si="41"/>
        <v>43.339182842727425</v>
      </c>
      <c r="T147" s="3"/>
    </row>
    <row r="148" spans="1:20" x14ac:dyDescent="0.25">
      <c r="A148" s="2">
        <v>327.60140000000001</v>
      </c>
      <c r="B148">
        <v>59.651899999999998</v>
      </c>
      <c r="C148">
        <f t="shared" si="28"/>
        <v>313.80070000000001</v>
      </c>
      <c r="D148">
        <f t="shared" si="29"/>
        <v>0.13539188799999999</v>
      </c>
      <c r="E148">
        <f t="shared" si="30"/>
        <v>13.217608724091358</v>
      </c>
      <c r="G148">
        <f t="shared" si="31"/>
        <v>2.7091593642406542E-3</v>
      </c>
      <c r="H148">
        <f t="shared" si="32"/>
        <v>1629.6407758728615</v>
      </c>
      <c r="I148">
        <f t="shared" si="33"/>
        <v>32.608722970938764</v>
      </c>
      <c r="K148">
        <f t="shared" si="34"/>
        <v>1042.9310979651605</v>
      </c>
      <c r="L148">
        <f t="shared" si="35"/>
        <v>-0.81914232253632624</v>
      </c>
      <c r="M148">
        <f t="shared" si="36"/>
        <v>7.8542324045618788E-4</v>
      </c>
      <c r="N148" s="1">
        <f t="shared" si="37"/>
        <v>850961.20136240206</v>
      </c>
      <c r="P148">
        <f t="shared" si="38"/>
        <v>0.13800700000000007</v>
      </c>
      <c r="Q148" s="3">
        <f t="shared" si="39"/>
        <v>27748758.074243806</v>
      </c>
      <c r="R148">
        <f t="shared" si="40"/>
        <v>13.217608724091358</v>
      </c>
      <c r="S148" s="2">
        <f t="shared" si="41"/>
        <v>43.109147338879957</v>
      </c>
      <c r="T148" s="3"/>
    </row>
    <row r="149" spans="1:20" x14ac:dyDescent="0.25">
      <c r="A149" s="2">
        <v>327.14109999999999</v>
      </c>
      <c r="B149">
        <v>59.509599999999999</v>
      </c>
      <c r="C149">
        <f t="shared" si="28"/>
        <v>313.57055000000003</v>
      </c>
      <c r="D149">
        <f t="shared" si="29"/>
        <v>0.13542871199999998</v>
      </c>
      <c r="E149">
        <f t="shared" si="30"/>
        <v>13.182492646020293</v>
      </c>
      <c r="G149">
        <f t="shared" si="31"/>
        <v>2.7236197257666239E-3</v>
      </c>
      <c r="H149">
        <f t="shared" si="32"/>
        <v>1628.9926378863386</v>
      </c>
      <c r="I149">
        <f t="shared" si="33"/>
        <v>32.760826091854433</v>
      </c>
      <c r="K149">
        <f t="shared" si="34"/>
        <v>1043.1196287313664</v>
      </c>
      <c r="L149">
        <f t="shared" si="35"/>
        <v>-0.81918726084640703</v>
      </c>
      <c r="M149">
        <f t="shared" si="36"/>
        <v>7.8532436576109286E-4</v>
      </c>
      <c r="N149" s="1">
        <f t="shared" si="37"/>
        <v>828103.42843148438</v>
      </c>
      <c r="P149">
        <f t="shared" si="38"/>
        <v>0.13570549999999998</v>
      </c>
      <c r="Q149" s="3">
        <f t="shared" si="39"/>
        <v>27129352.404912286</v>
      </c>
      <c r="R149">
        <f t="shared" si="40"/>
        <v>13.182492646020293</v>
      </c>
      <c r="S149" s="2">
        <f t="shared" si="41"/>
        <v>42.881794872342681</v>
      </c>
      <c r="T149" s="3"/>
    </row>
    <row r="150" spans="1:20" x14ac:dyDescent="0.25">
      <c r="A150" s="2">
        <v>326.6893</v>
      </c>
      <c r="B150">
        <v>59.365819999999999</v>
      </c>
      <c r="C150">
        <f t="shared" si="28"/>
        <v>313.34465</v>
      </c>
      <c r="D150">
        <f t="shared" si="29"/>
        <v>0.13546485599999997</v>
      </c>
      <c r="E150">
        <f t="shared" si="30"/>
        <v>13.147133895746366</v>
      </c>
      <c r="G150">
        <f t="shared" si="31"/>
        <v>2.7379025221868636E-3</v>
      </c>
      <c r="H150">
        <f t="shared" si="32"/>
        <v>1628.3566317216112</v>
      </c>
      <c r="I150">
        <f t="shared" si="33"/>
        <v>32.910984152305197</v>
      </c>
      <c r="K150">
        <f t="shared" si="34"/>
        <v>1043.3046881663354</v>
      </c>
      <c r="L150">
        <f t="shared" si="35"/>
        <v>-0.81923190687555514</v>
      </c>
      <c r="M150">
        <f t="shared" si="36"/>
        <v>7.8522785928950402E-4</v>
      </c>
      <c r="N150" s="1">
        <f t="shared" si="37"/>
        <v>806031.48921014066</v>
      </c>
      <c r="P150">
        <f t="shared" si="38"/>
        <v>0.13344650000000002</v>
      </c>
      <c r="Q150" s="3">
        <f t="shared" si="39"/>
        <v>26527289.567653898</v>
      </c>
      <c r="R150">
        <f t="shared" si="40"/>
        <v>13.147133895746366</v>
      </c>
      <c r="S150" s="2">
        <f t="shared" si="41"/>
        <v>42.656968959718448</v>
      </c>
      <c r="T150" s="3"/>
    </row>
    <row r="151" spans="1:20" x14ac:dyDescent="0.25">
      <c r="A151" s="2">
        <v>326.24599999999998</v>
      </c>
      <c r="B151">
        <v>59.220579999999998</v>
      </c>
      <c r="C151">
        <f t="shared" si="28"/>
        <v>313.12299999999999</v>
      </c>
      <c r="D151">
        <f t="shared" si="29"/>
        <v>0.13550031999999998</v>
      </c>
      <c r="E151">
        <f t="shared" si="30"/>
        <v>13.111536563160886</v>
      </c>
      <c r="G151">
        <f t="shared" si="31"/>
        <v>2.7520031976674408E-3</v>
      </c>
      <c r="H151">
        <f t="shared" si="32"/>
        <v>1627.7327492440204</v>
      </c>
      <c r="I151">
        <f t="shared" si="33"/>
        <v>33.059152412832383</v>
      </c>
      <c r="K151">
        <f t="shared" si="34"/>
        <v>1043.4862758211975</v>
      </c>
      <c r="L151">
        <f t="shared" si="35"/>
        <v>-0.81927623056616361</v>
      </c>
      <c r="M151">
        <f t="shared" si="36"/>
        <v>7.851336903510434E-4</v>
      </c>
      <c r="N151" s="1">
        <f t="shared" si="37"/>
        <v>784720.72745248023</v>
      </c>
      <c r="P151">
        <f t="shared" si="38"/>
        <v>0.1312299999999999</v>
      </c>
      <c r="Q151" s="3">
        <f t="shared" si="39"/>
        <v>25942202.130360246</v>
      </c>
      <c r="R151">
        <f t="shared" si="40"/>
        <v>13.111536563160886</v>
      </c>
      <c r="S151" s="2">
        <f t="shared" si="41"/>
        <v>42.434710229953502</v>
      </c>
      <c r="T151" s="3"/>
    </row>
    <row r="152" spans="1:20" x14ac:dyDescent="0.25">
      <c r="A152" s="2">
        <v>325.81099999999998</v>
      </c>
      <c r="B152">
        <v>59.073929999999997</v>
      </c>
      <c r="C152">
        <f t="shared" si="28"/>
        <v>312.90549999999996</v>
      </c>
      <c r="D152">
        <f t="shared" si="29"/>
        <v>0.13553511999999998</v>
      </c>
      <c r="E152">
        <f t="shared" si="30"/>
        <v>13.07570982340223</v>
      </c>
      <c r="G152">
        <f t="shared" si="31"/>
        <v>2.7659236609859361E-3</v>
      </c>
      <c r="H152">
        <f t="shared" si="32"/>
        <v>1627.1207010142944</v>
      </c>
      <c r="I152">
        <f t="shared" si="33"/>
        <v>33.205354052997194</v>
      </c>
      <c r="K152">
        <f t="shared" si="34"/>
        <v>1043.6644731765493</v>
      </c>
      <c r="L152">
        <f t="shared" si="35"/>
        <v>-0.81932022276585359</v>
      </c>
      <c r="M152">
        <f t="shared" si="36"/>
        <v>7.8504178672684881E-4</v>
      </c>
      <c r="N152" s="1">
        <f t="shared" si="37"/>
        <v>764138.00100382534</v>
      </c>
      <c r="P152">
        <f t="shared" si="38"/>
        <v>0.12905499999999989</v>
      </c>
      <c r="Q152" s="3">
        <f t="shared" si="39"/>
        <v>25373472.868681546</v>
      </c>
      <c r="R152">
        <f t="shared" si="40"/>
        <v>13.07570982340223</v>
      </c>
      <c r="S152" s="2">
        <f t="shared" si="41"/>
        <v>42.214959653805067</v>
      </c>
      <c r="T152" s="3"/>
    </row>
    <row r="153" spans="1:20" x14ac:dyDescent="0.25">
      <c r="A153" s="2">
        <v>325.38420000000002</v>
      </c>
      <c r="B153">
        <v>58.925910000000002</v>
      </c>
      <c r="C153">
        <f t="shared" si="28"/>
        <v>312.69209999999998</v>
      </c>
      <c r="D153">
        <f t="shared" si="29"/>
        <v>0.13556926399999999</v>
      </c>
      <c r="E153">
        <f t="shared" si="30"/>
        <v>13.039661408798384</v>
      </c>
      <c r="G153">
        <f t="shared" si="31"/>
        <v>2.7796627905635196E-3</v>
      </c>
      <c r="H153">
        <f t="shared" si="32"/>
        <v>1626.5203385847774</v>
      </c>
      <c r="I153">
        <f t="shared" si="33"/>
        <v>33.349580353691998</v>
      </c>
      <c r="K153">
        <f t="shared" si="34"/>
        <v>1043.8393207603153</v>
      </c>
      <c r="L153">
        <f t="shared" si="35"/>
        <v>-0.8193638654968689</v>
      </c>
      <c r="M153">
        <f t="shared" si="36"/>
        <v>7.8495209866213684E-4</v>
      </c>
      <c r="N153" s="1">
        <f t="shared" si="37"/>
        <v>744256.24105525191</v>
      </c>
      <c r="P153">
        <f t="shared" si="38"/>
        <v>0.12692100000000012</v>
      </c>
      <c r="Q153" s="3">
        <f t="shared" si="39"/>
        <v>24820633.314808886</v>
      </c>
      <c r="R153">
        <f t="shared" si="40"/>
        <v>13.039661408798384</v>
      </c>
      <c r="S153" s="2">
        <f t="shared" si="41"/>
        <v>41.997707994830989</v>
      </c>
      <c r="T153" s="3"/>
    </row>
    <row r="154" spans="1:20" x14ac:dyDescent="0.25">
      <c r="A154" s="2">
        <v>324.96539999999999</v>
      </c>
      <c r="B154">
        <v>58.77655</v>
      </c>
      <c r="C154">
        <f t="shared" si="28"/>
        <v>312.48270000000002</v>
      </c>
      <c r="D154">
        <f t="shared" si="29"/>
        <v>0.13560276799999998</v>
      </c>
      <c r="E154">
        <f t="shared" si="30"/>
        <v>13.003396066369385</v>
      </c>
      <c r="G154">
        <f t="shared" si="31"/>
        <v>2.7932228323600539E-3</v>
      </c>
      <c r="H154">
        <f t="shared" si="32"/>
        <v>1625.9313730953074</v>
      </c>
      <c r="I154">
        <f t="shared" si="33"/>
        <v>33.49185788877368</v>
      </c>
      <c r="K154">
        <f t="shared" si="34"/>
        <v>1044.0109000778777</v>
      </c>
      <c r="L154">
        <f t="shared" si="35"/>
        <v>-0.8194071521479358</v>
      </c>
      <c r="M154">
        <f t="shared" si="36"/>
        <v>7.8486455657389431E-4</v>
      </c>
      <c r="N154" s="1">
        <f t="shared" si="37"/>
        <v>725044.92474238144</v>
      </c>
      <c r="P154">
        <f t="shared" si="38"/>
        <v>0.12482699999999994</v>
      </c>
      <c r="Q154" s="3">
        <f t="shared" si="39"/>
        <v>24283101.582448445</v>
      </c>
      <c r="R154">
        <f t="shared" si="40"/>
        <v>13.003396066369385</v>
      </c>
      <c r="S154" s="2">
        <f t="shared" si="41"/>
        <v>41.782894726022846</v>
      </c>
      <c r="T154" s="3"/>
    </row>
    <row r="155" spans="1:20" x14ac:dyDescent="0.25">
      <c r="A155" s="2">
        <v>324.55439999999999</v>
      </c>
      <c r="B155">
        <v>58.625909999999998</v>
      </c>
      <c r="C155">
        <f t="shared" si="28"/>
        <v>312.27719999999999</v>
      </c>
      <c r="D155">
        <f t="shared" si="29"/>
        <v>0.135635648</v>
      </c>
      <c r="E155">
        <f t="shared" si="30"/>
        <v>12.966925184741992</v>
      </c>
      <c r="G155">
        <f t="shared" si="31"/>
        <v>2.8066062252650736E-3</v>
      </c>
      <c r="H155">
        <f t="shared" si="32"/>
        <v>1625.3535160221709</v>
      </c>
      <c r="I155">
        <f t="shared" si="33"/>
        <v>33.632215155740624</v>
      </c>
      <c r="K155">
        <f t="shared" si="34"/>
        <v>1044.1792926506762</v>
      </c>
      <c r="L155">
        <f t="shared" si="35"/>
        <v>-0.81945007749126131</v>
      </c>
      <c r="M155">
        <f t="shared" si="36"/>
        <v>7.8477909230613646E-4</v>
      </c>
      <c r="N155" s="1">
        <f t="shared" si="37"/>
        <v>706474.85112837283</v>
      </c>
      <c r="P155">
        <f t="shared" si="38"/>
        <v>0.12277199999999994</v>
      </c>
      <c r="Q155" s="3">
        <f t="shared" si="39"/>
        <v>23760314.195269261</v>
      </c>
      <c r="R155">
        <f t="shared" si="40"/>
        <v>12.966925184741992</v>
      </c>
      <c r="S155" s="2">
        <f t="shared" si="41"/>
        <v>41.570457911138107</v>
      </c>
      <c r="T155" s="3"/>
    </row>
    <row r="156" spans="1:20" x14ac:dyDescent="0.25">
      <c r="A156" s="2">
        <v>324.15109999999999</v>
      </c>
      <c r="B156">
        <v>58.47401</v>
      </c>
      <c r="C156">
        <f t="shared" si="28"/>
        <v>312.07555000000002</v>
      </c>
      <c r="D156">
        <f t="shared" si="29"/>
        <v>0.13566791199999997</v>
      </c>
      <c r="E156">
        <f t="shared" si="30"/>
        <v>12.93025207021687</v>
      </c>
      <c r="G156">
        <f t="shared" si="31"/>
        <v>2.8198123140329434E-3</v>
      </c>
      <c r="H156">
        <f t="shared" si="32"/>
        <v>1624.7866197210276</v>
      </c>
      <c r="I156">
        <f t="shared" si="33"/>
        <v>33.770648124704067</v>
      </c>
      <c r="K156">
        <f t="shared" si="34"/>
        <v>1044.3445390417294</v>
      </c>
      <c r="L156">
        <f t="shared" si="35"/>
        <v>-0.81949262703834314</v>
      </c>
      <c r="M156">
        <f t="shared" si="36"/>
        <v>7.8469565972001339E-4</v>
      </c>
      <c r="N156" s="1">
        <f t="shared" si="37"/>
        <v>688522.49351606413</v>
      </c>
      <c r="P156">
        <f t="shared" si="38"/>
        <v>0.12075549999999993</v>
      </c>
      <c r="Q156" s="3">
        <f t="shared" si="39"/>
        <v>23251850.854474839</v>
      </c>
      <c r="R156">
        <f t="shared" si="40"/>
        <v>12.93025207021687</v>
      </c>
      <c r="S156" s="2">
        <f t="shared" si="41"/>
        <v>41.360386425478524</v>
      </c>
      <c r="T156" s="3"/>
    </row>
    <row r="157" spans="1:20" x14ac:dyDescent="0.25">
      <c r="A157" s="2">
        <v>323.75540000000001</v>
      </c>
      <c r="B157">
        <v>58.320889999999999</v>
      </c>
      <c r="C157">
        <f t="shared" si="28"/>
        <v>311.8777</v>
      </c>
      <c r="D157">
        <f t="shared" si="29"/>
        <v>0.13569956799999999</v>
      </c>
      <c r="E157">
        <f t="shared" si="30"/>
        <v>12.893384450568037</v>
      </c>
      <c r="G157">
        <f t="shared" si="31"/>
        <v>2.8328405580378968E-3</v>
      </c>
      <c r="H157">
        <f t="shared" si="32"/>
        <v>1624.2305367430922</v>
      </c>
      <c r="I157">
        <f t="shared" si="33"/>
        <v>33.907153927634418</v>
      </c>
      <c r="K157">
        <f t="shared" si="34"/>
        <v>1044.5066798219468</v>
      </c>
      <c r="L157">
        <f t="shared" si="35"/>
        <v>-0.81953478718965678</v>
      </c>
      <c r="M157">
        <f t="shared" si="36"/>
        <v>7.8461421360116127E-4</v>
      </c>
      <c r="N157" s="1">
        <f t="shared" si="37"/>
        <v>671165.26246050373</v>
      </c>
      <c r="P157">
        <f t="shared" si="38"/>
        <v>0.11877700000000005</v>
      </c>
      <c r="Q157" s="3">
        <f t="shared" si="39"/>
        <v>22757303.865129456</v>
      </c>
      <c r="R157">
        <f t="shared" si="40"/>
        <v>12.893384450568037</v>
      </c>
      <c r="S157" s="2">
        <f t="shared" si="41"/>
        <v>41.152669225986102</v>
      </c>
      <c r="T157" s="3"/>
    </row>
    <row r="158" spans="1:20" x14ac:dyDescent="0.25">
      <c r="A158" s="2">
        <v>323.36700000000002</v>
      </c>
      <c r="B158">
        <v>58.166609999999999</v>
      </c>
      <c r="C158">
        <f t="shared" si="28"/>
        <v>311.68349999999998</v>
      </c>
      <c r="D158">
        <f t="shared" si="29"/>
        <v>0.13573063999999999</v>
      </c>
      <c r="E158">
        <f t="shared" si="30"/>
        <v>12.856332954740362</v>
      </c>
      <c r="G158">
        <f t="shared" si="31"/>
        <v>2.8456971681157794E-3</v>
      </c>
      <c r="H158">
        <f t="shared" si="32"/>
        <v>1623.6848388687943</v>
      </c>
      <c r="I158">
        <f t="shared" si="33"/>
        <v>34.04180034722782</v>
      </c>
      <c r="K158">
        <f t="shared" si="34"/>
        <v>1044.6658375280526</v>
      </c>
      <c r="L158">
        <f t="shared" si="35"/>
        <v>-0.81957656682969593</v>
      </c>
      <c r="M158">
        <f t="shared" si="36"/>
        <v>7.845346687788933E-4</v>
      </c>
      <c r="N158" s="1">
        <f t="shared" si="37"/>
        <v>654372.8800938474</v>
      </c>
      <c r="P158">
        <f t="shared" si="38"/>
        <v>0.11683500000000009</v>
      </c>
      <c r="Q158" s="3">
        <f t="shared" si="39"/>
        <v>22276030.936795205</v>
      </c>
      <c r="R158">
        <f t="shared" si="40"/>
        <v>12.856332954740362</v>
      </c>
      <c r="S158" s="2">
        <f t="shared" si="41"/>
        <v>40.947189106132051</v>
      </c>
      <c r="T158" s="3"/>
    </row>
    <row r="159" spans="1:20" x14ac:dyDescent="0.25">
      <c r="A159" s="2">
        <v>322.98590000000002</v>
      </c>
      <c r="B159">
        <v>58.011180000000003</v>
      </c>
      <c r="C159">
        <f t="shared" si="28"/>
        <v>311.49295000000001</v>
      </c>
      <c r="D159">
        <f t="shared" si="29"/>
        <v>0.13576112799999998</v>
      </c>
      <c r="E159">
        <f t="shared" si="30"/>
        <v>12.819099440599818</v>
      </c>
      <c r="G159">
        <f t="shared" si="31"/>
        <v>2.8583785973709253E-3</v>
      </c>
      <c r="H159">
        <f t="shared" si="32"/>
        <v>1623.1495196799781</v>
      </c>
      <c r="I159">
        <f t="shared" si="33"/>
        <v>34.174552876329571</v>
      </c>
      <c r="K159">
        <f t="shared" si="34"/>
        <v>1044.8220117790329</v>
      </c>
      <c r="L159">
        <f t="shared" si="35"/>
        <v>-0.81961794376672104</v>
      </c>
      <c r="M159">
        <f t="shared" si="36"/>
        <v>7.8445700274934504E-4</v>
      </c>
      <c r="N159" s="1">
        <f t="shared" si="37"/>
        <v>638129.1048781951</v>
      </c>
      <c r="P159">
        <f t="shared" si="38"/>
        <v>0.11492950000000007</v>
      </c>
      <c r="Q159" s="3">
        <f t="shared" si="39"/>
        <v>21807776.836584736</v>
      </c>
      <c r="R159">
        <f t="shared" si="40"/>
        <v>12.819099440599818</v>
      </c>
      <c r="S159" s="2">
        <f t="shared" si="41"/>
        <v>40.743986141183164</v>
      </c>
      <c r="T159" s="3"/>
    </row>
    <row r="160" spans="1:20" x14ac:dyDescent="0.25">
      <c r="A160" s="2">
        <v>322.61200000000002</v>
      </c>
      <c r="B160">
        <v>57.854649999999999</v>
      </c>
      <c r="C160">
        <f t="shared" si="28"/>
        <v>311.30600000000004</v>
      </c>
      <c r="D160">
        <f t="shared" si="29"/>
        <v>0.13579103999999997</v>
      </c>
      <c r="E160">
        <f t="shared" si="30"/>
        <v>12.781693843717527</v>
      </c>
      <c r="G160">
        <f t="shared" si="31"/>
        <v>2.8708846923372056E-3</v>
      </c>
      <c r="H160">
        <f t="shared" si="32"/>
        <v>1622.6244324007184</v>
      </c>
      <c r="I160">
        <f t="shared" si="33"/>
        <v>34.305412524946938</v>
      </c>
      <c r="K160">
        <f t="shared" si="34"/>
        <v>1044.9752431769975</v>
      </c>
      <c r="L160">
        <f t="shared" si="35"/>
        <v>-0.81965890723057655</v>
      </c>
      <c r="M160">
        <f t="shared" si="36"/>
        <v>7.8438117322148177E-4</v>
      </c>
      <c r="N160" s="1">
        <f t="shared" si="37"/>
        <v>622414.08693366102</v>
      </c>
      <c r="P160">
        <f t="shared" si="38"/>
        <v>0.11306000000000012</v>
      </c>
      <c r="Q160" s="3">
        <f t="shared" si="39"/>
        <v>21352172.013597429</v>
      </c>
      <c r="R160">
        <f t="shared" si="40"/>
        <v>12.781693843717527</v>
      </c>
      <c r="S160" s="2">
        <f t="shared" si="41"/>
        <v>40.54304809919654</v>
      </c>
      <c r="T160" s="3"/>
    </row>
    <row r="161" spans="1:20" x14ac:dyDescent="0.25">
      <c r="A161" s="2">
        <v>322.245</v>
      </c>
      <c r="B161">
        <v>57.697020000000002</v>
      </c>
      <c r="C161">
        <f t="shared" si="28"/>
        <v>311.1225</v>
      </c>
      <c r="D161">
        <f t="shared" si="29"/>
        <v>0.13582039999999998</v>
      </c>
      <c r="E161">
        <f t="shared" si="30"/>
        <v>12.744113549952734</v>
      </c>
      <c r="G161">
        <f t="shared" si="31"/>
        <v>2.8832221484796916E-3</v>
      </c>
      <c r="H161">
        <f t="shared" si="32"/>
        <v>1622.109149666846</v>
      </c>
      <c r="I161">
        <f t="shared" si="33"/>
        <v>34.434451875940653</v>
      </c>
      <c r="K161">
        <f t="shared" si="34"/>
        <v>1045.1256543026846</v>
      </c>
      <c r="L161">
        <f t="shared" si="35"/>
        <v>-0.81969946945128203</v>
      </c>
      <c r="M161">
        <f t="shared" si="36"/>
        <v>7.8430709845907611E-4</v>
      </c>
      <c r="N161" s="1">
        <f t="shared" si="37"/>
        <v>607200.51739828521</v>
      </c>
      <c r="P161">
        <f t="shared" si="38"/>
        <v>0.11122500000000002</v>
      </c>
      <c r="Q161" s="3">
        <f t="shared" si="39"/>
        <v>20908616.995397516</v>
      </c>
      <c r="R161">
        <f t="shared" si="40"/>
        <v>12.744113549952734</v>
      </c>
      <c r="S161" s="2">
        <f t="shared" si="41"/>
        <v>40.344253941266999</v>
      </c>
      <c r="T161" s="3"/>
    </row>
    <row r="162" spans="1:20" x14ac:dyDescent="0.25">
      <c r="A162" s="2">
        <v>321.88490000000002</v>
      </c>
      <c r="B162">
        <v>57.53837</v>
      </c>
      <c r="C162">
        <f t="shared" si="28"/>
        <v>310.94245000000001</v>
      </c>
      <c r="D162">
        <f t="shared" si="29"/>
        <v>0.135849208</v>
      </c>
      <c r="E162">
        <f t="shared" si="30"/>
        <v>12.706375881116657</v>
      </c>
      <c r="G162">
        <f t="shared" si="31"/>
        <v>2.8953877412040141E-3</v>
      </c>
      <c r="H162">
        <f t="shared" si="32"/>
        <v>1621.6036656198378</v>
      </c>
      <c r="I162">
        <f t="shared" si="33"/>
        <v>34.56163965657548</v>
      </c>
      <c r="K162">
        <f t="shared" si="34"/>
        <v>1045.273244800791</v>
      </c>
      <c r="L162">
        <f t="shared" si="35"/>
        <v>-0.81973961060880252</v>
      </c>
      <c r="M162">
        <f t="shared" si="36"/>
        <v>7.8423475841001662E-4</v>
      </c>
      <c r="N162" s="1">
        <f t="shared" si="37"/>
        <v>592474.45580524299</v>
      </c>
      <c r="P162">
        <f t="shared" si="38"/>
        <v>0.10942450000000008</v>
      </c>
      <c r="Q162" s="3">
        <f t="shared" si="39"/>
        <v>20476888.647266462</v>
      </c>
      <c r="R162">
        <f t="shared" si="40"/>
        <v>12.706375881116657</v>
      </c>
      <c r="S162" s="2">
        <f t="shared" si="41"/>
        <v>40.147643539956903</v>
      </c>
      <c r="T162" s="3"/>
    </row>
    <row r="163" spans="1:20" x14ac:dyDescent="0.25">
      <c r="A163" s="2">
        <v>321.53149999999999</v>
      </c>
      <c r="B163">
        <v>57.378749999999997</v>
      </c>
      <c r="C163">
        <f t="shared" si="28"/>
        <v>310.76575000000003</v>
      </c>
      <c r="D163">
        <f t="shared" si="29"/>
        <v>0.13587747999999999</v>
      </c>
      <c r="E163">
        <f t="shared" si="30"/>
        <v>12.668490024984273</v>
      </c>
      <c r="G163">
        <f t="shared" si="31"/>
        <v>2.9073850898869713E-3</v>
      </c>
      <c r="H163">
        <f t="shared" si="32"/>
        <v>1621.1076938056458</v>
      </c>
      <c r="I163">
        <f t="shared" si="33"/>
        <v>34.687016112394701</v>
      </c>
      <c r="K163">
        <f t="shared" si="34"/>
        <v>1045.4180962947339</v>
      </c>
      <c r="L163">
        <f t="shared" si="35"/>
        <v>-0.81977933382848978</v>
      </c>
      <c r="M163">
        <f t="shared" si="36"/>
        <v>7.8416409351820713E-4</v>
      </c>
      <c r="N163" s="1">
        <f t="shared" si="37"/>
        <v>578214.42127990874</v>
      </c>
      <c r="P163">
        <f t="shared" si="38"/>
        <v>0.10765749999999998</v>
      </c>
      <c r="Q163" s="3">
        <f t="shared" si="39"/>
        <v>20056532.947355174</v>
      </c>
      <c r="R163">
        <f t="shared" si="40"/>
        <v>12.668490024984273</v>
      </c>
      <c r="S163" s="2">
        <f t="shared" si="41"/>
        <v>39.953147856258582</v>
      </c>
      <c r="T163" s="3"/>
    </row>
    <row r="164" spans="1:20" x14ac:dyDescent="0.25">
      <c r="A164" s="2">
        <v>321.18470000000002</v>
      </c>
      <c r="B164">
        <v>57.218179999999997</v>
      </c>
      <c r="C164">
        <f t="shared" si="28"/>
        <v>310.59235000000001</v>
      </c>
      <c r="D164">
        <f t="shared" si="29"/>
        <v>0.13590522399999999</v>
      </c>
      <c r="E164">
        <f t="shared" si="30"/>
        <v>12.630459297134891</v>
      </c>
      <c r="G164">
        <f t="shared" si="31"/>
        <v>2.9192145625674959E-3</v>
      </c>
      <c r="H164">
        <f t="shared" si="32"/>
        <v>1620.6210883687093</v>
      </c>
      <c r="I164">
        <f t="shared" si="33"/>
        <v>34.810587425027322</v>
      </c>
      <c r="K164">
        <f t="shared" si="34"/>
        <v>1045.5602494338332</v>
      </c>
      <c r="L164">
        <f t="shared" si="35"/>
        <v>-0.81981863195485538</v>
      </c>
      <c r="M164">
        <f t="shared" si="36"/>
        <v>7.8409506520430935E-4</v>
      </c>
      <c r="N164" s="1">
        <f t="shared" si="37"/>
        <v>564403.76746797713</v>
      </c>
      <c r="P164">
        <f t="shared" si="38"/>
        <v>0.1059235000000001</v>
      </c>
      <c r="Q164" s="3">
        <f t="shared" si="39"/>
        <v>19647226.690458808</v>
      </c>
      <c r="R164">
        <f t="shared" si="40"/>
        <v>12.630459297134891</v>
      </c>
      <c r="S164" s="2">
        <f t="shared" si="41"/>
        <v>39.760751621171757</v>
      </c>
      <c r="T164" s="3"/>
    </row>
    <row r="165" spans="1:20" x14ac:dyDescent="0.25">
      <c r="A165" s="2">
        <v>320.84440000000001</v>
      </c>
      <c r="B165">
        <v>57.056690000000003</v>
      </c>
      <c r="C165">
        <f t="shared" si="28"/>
        <v>310.42219999999998</v>
      </c>
      <c r="D165">
        <f t="shared" si="29"/>
        <v>0.13593244799999998</v>
      </c>
      <c r="E165">
        <f t="shared" si="30"/>
        <v>12.592289222952861</v>
      </c>
      <c r="G165">
        <f t="shared" si="31"/>
        <v>2.9308766279182441E-3</v>
      </c>
      <c r="H165">
        <f t="shared" si="32"/>
        <v>1620.1437036307052</v>
      </c>
      <c r="I165">
        <f t="shared" si="33"/>
        <v>34.932360777024613</v>
      </c>
      <c r="K165">
        <f t="shared" si="34"/>
        <v>1045.6997448763511</v>
      </c>
      <c r="L165">
        <f t="shared" si="35"/>
        <v>-0.81985749853873457</v>
      </c>
      <c r="M165">
        <f t="shared" si="36"/>
        <v>7.8402763561511509E-4</v>
      </c>
      <c r="N165" s="1">
        <f t="shared" si="37"/>
        <v>551026.4803884729</v>
      </c>
      <c r="P165">
        <f t="shared" si="38"/>
        <v>0.10422200000000004</v>
      </c>
      <c r="Q165" s="3">
        <f t="shared" si="39"/>
        <v>19248655.810624212</v>
      </c>
      <c r="R165">
        <f t="shared" si="40"/>
        <v>12.592289222952861</v>
      </c>
      <c r="S165" s="2">
        <f t="shared" si="41"/>
        <v>39.570439353039617</v>
      </c>
      <c r="T165" s="3"/>
    </row>
    <row r="166" spans="1:20" x14ac:dyDescent="0.25">
      <c r="A166" s="2">
        <v>320.5104</v>
      </c>
      <c r="B166">
        <v>56.89432</v>
      </c>
      <c r="C166">
        <f t="shared" si="28"/>
        <v>310.2552</v>
      </c>
      <c r="D166">
        <f t="shared" si="29"/>
        <v>0.13595916799999999</v>
      </c>
      <c r="E166">
        <f t="shared" si="30"/>
        <v>12.553986796977163</v>
      </c>
      <c r="G166">
        <f t="shared" si="31"/>
        <v>2.942375304418543E-3</v>
      </c>
      <c r="H166">
        <f t="shared" si="32"/>
        <v>1619.6752538486992</v>
      </c>
      <c r="I166">
        <f t="shared" si="33"/>
        <v>35.052380344827114</v>
      </c>
      <c r="K166">
        <f t="shared" si="34"/>
        <v>1045.8366642843664</v>
      </c>
      <c r="L166">
        <f t="shared" si="35"/>
        <v>-0.81989593937298832</v>
      </c>
      <c r="M166">
        <f t="shared" si="36"/>
        <v>7.8396174792171557E-4</v>
      </c>
      <c r="N166" s="1">
        <f t="shared" si="37"/>
        <v>538063.29464550212</v>
      </c>
      <c r="P166">
        <f t="shared" si="38"/>
        <v>0.10255200000000002</v>
      </c>
      <c r="Q166" s="3">
        <f t="shared" si="39"/>
        <v>18860399.253504917</v>
      </c>
      <c r="R166">
        <f t="shared" si="40"/>
        <v>12.553986796977163</v>
      </c>
      <c r="S166" s="2">
        <f t="shared" si="41"/>
        <v>39.382138721747175</v>
      </c>
      <c r="T166" s="3"/>
    </row>
    <row r="167" spans="1:20" x14ac:dyDescent="0.25">
      <c r="A167" s="2">
        <v>320.18259999999998</v>
      </c>
      <c r="B167">
        <v>56.731099999999998</v>
      </c>
      <c r="C167">
        <f t="shared" si="28"/>
        <v>310.09129999999999</v>
      </c>
      <c r="D167">
        <f t="shared" si="29"/>
        <v>0.13598539199999998</v>
      </c>
      <c r="E167">
        <f t="shared" si="30"/>
        <v>12.515557553417208</v>
      </c>
      <c r="G167">
        <f t="shared" si="31"/>
        <v>2.953711304008233E-3</v>
      </c>
      <c r="H167">
        <f t="shared" si="32"/>
        <v>1619.2155937784889</v>
      </c>
      <c r="I167">
        <f t="shared" si="33"/>
        <v>35.170655705209327</v>
      </c>
      <c r="K167">
        <f t="shared" si="34"/>
        <v>1045.9710483399408</v>
      </c>
      <c r="L167">
        <f t="shared" si="35"/>
        <v>-0.81993394962658384</v>
      </c>
      <c r="M167">
        <f t="shared" si="36"/>
        <v>7.8389736592413331E-4</v>
      </c>
      <c r="N167" s="1">
        <f t="shared" si="37"/>
        <v>525499.5240700955</v>
      </c>
      <c r="P167">
        <f t="shared" si="38"/>
        <v>0.10091299999999989</v>
      </c>
      <c r="Q167" s="3">
        <f t="shared" si="39"/>
        <v>18482162.83432069</v>
      </c>
      <c r="R167">
        <f t="shared" si="40"/>
        <v>12.515557553417208</v>
      </c>
      <c r="S167" s="2">
        <f t="shared" si="41"/>
        <v>39.195832349052267</v>
      </c>
      <c r="T167" s="3"/>
    </row>
    <row r="168" spans="1:20" x14ac:dyDescent="0.25">
      <c r="A168" s="2">
        <v>319.86090000000002</v>
      </c>
      <c r="B168">
        <v>56.567070000000001</v>
      </c>
      <c r="C168">
        <f t="shared" si="28"/>
        <v>309.93045000000001</v>
      </c>
      <c r="D168">
        <f t="shared" si="29"/>
        <v>0.13601112799999998</v>
      </c>
      <c r="E168">
        <f t="shared" si="30"/>
        <v>12.477009234126786</v>
      </c>
      <c r="G168">
        <f t="shared" si="31"/>
        <v>2.9648854336928876E-3</v>
      </c>
      <c r="H168">
        <f t="shared" si="32"/>
        <v>1618.7645783447522</v>
      </c>
      <c r="I168">
        <f t="shared" si="33"/>
        <v>35.287197374852781</v>
      </c>
      <c r="K168">
        <f t="shared" si="34"/>
        <v>1046.1029377341279</v>
      </c>
      <c r="L168">
        <f t="shared" si="35"/>
        <v>-0.8199715251147025</v>
      </c>
      <c r="M168">
        <f t="shared" si="36"/>
        <v>7.838344540841948E-4</v>
      </c>
      <c r="N168" s="1">
        <f t="shared" si="37"/>
        <v>513321.02899071632</v>
      </c>
      <c r="P168">
        <f t="shared" si="38"/>
        <v>9.9304500000000073E-2</v>
      </c>
      <c r="Q168" s="3">
        <f t="shared" si="39"/>
        <v>18113660.466657933</v>
      </c>
      <c r="R168">
        <f t="shared" si="40"/>
        <v>12.477009234126786</v>
      </c>
      <c r="S168" s="2">
        <f t="shared" si="41"/>
        <v>39.011502520819995</v>
      </c>
      <c r="T168" s="3"/>
    </row>
    <row r="169" spans="1:20" x14ac:dyDescent="0.25">
      <c r="A169" s="2">
        <v>319.54520000000002</v>
      </c>
      <c r="B169">
        <v>56.402250000000002</v>
      </c>
      <c r="C169">
        <f t="shared" si="28"/>
        <v>309.77260000000001</v>
      </c>
      <c r="D169">
        <f t="shared" si="29"/>
        <v>0.13603638399999998</v>
      </c>
      <c r="E169">
        <f t="shared" si="30"/>
        <v>12.438345170950738</v>
      </c>
      <c r="G169">
        <f t="shared" si="31"/>
        <v>2.9758985941045202E-3</v>
      </c>
      <c r="H169">
        <f t="shared" si="32"/>
        <v>1618.3220626389339</v>
      </c>
      <c r="I169">
        <f t="shared" si="33"/>
        <v>35.402016794385915</v>
      </c>
      <c r="K169">
        <f t="shared" si="34"/>
        <v>1046.2323731669976</v>
      </c>
      <c r="L169">
        <f t="shared" si="35"/>
        <v>-0.82000866228269464</v>
      </c>
      <c r="M169">
        <f t="shared" si="36"/>
        <v>7.837729775083211E-4</v>
      </c>
      <c r="N169" s="1">
        <f t="shared" si="37"/>
        <v>501514.19292177761</v>
      </c>
      <c r="P169">
        <f t="shared" si="38"/>
        <v>9.7726000000000118E-2</v>
      </c>
      <c r="Q169" s="3">
        <f t="shared" si="39"/>
        <v>17754613.880439669</v>
      </c>
      <c r="R169">
        <f t="shared" si="40"/>
        <v>12.438345170950738</v>
      </c>
      <c r="S169" s="2">
        <f t="shared" si="41"/>
        <v>38.829131154876961</v>
      </c>
      <c r="T169" s="3"/>
    </row>
    <row r="170" spans="1:20" x14ac:dyDescent="0.25">
      <c r="A170" s="2">
        <v>319.2353</v>
      </c>
      <c r="B170">
        <v>56.236690000000003</v>
      </c>
      <c r="C170">
        <f t="shared" si="28"/>
        <v>309.61765000000003</v>
      </c>
      <c r="D170">
        <f t="shared" si="29"/>
        <v>0.13606117599999998</v>
      </c>
      <c r="E170">
        <f t="shared" si="30"/>
        <v>12.39957458547911</v>
      </c>
      <c r="G170">
        <f t="shared" si="31"/>
        <v>2.9867552886874149E-3</v>
      </c>
      <c r="H170">
        <f t="shared" si="32"/>
        <v>1617.8877617884275</v>
      </c>
      <c r="I170">
        <f t="shared" si="33"/>
        <v>35.515162892787515</v>
      </c>
      <c r="K170">
        <f t="shared" si="34"/>
        <v>1046.3594363499192</v>
      </c>
      <c r="L170">
        <f t="shared" si="35"/>
        <v>-0.8200453700757534</v>
      </c>
      <c r="M170">
        <f t="shared" si="36"/>
        <v>7.8371288257921077E-4</v>
      </c>
      <c r="N170" s="1">
        <f t="shared" si="37"/>
        <v>490062.22679080878</v>
      </c>
      <c r="P170">
        <f t="shared" si="38"/>
        <v>9.617649999999997E-2</v>
      </c>
      <c r="Q170" s="3">
        <f t="shared" si="39"/>
        <v>17404639.812077753</v>
      </c>
      <c r="R170">
        <f t="shared" si="40"/>
        <v>12.39957458547911</v>
      </c>
      <c r="S170" s="2">
        <f t="shared" si="41"/>
        <v>38.648641287159407</v>
      </c>
      <c r="T170" s="3"/>
    </row>
    <row r="171" spans="1:20" x14ac:dyDescent="0.25">
      <c r="A171" s="2">
        <v>318.93119999999999</v>
      </c>
      <c r="B171">
        <v>56.070410000000003</v>
      </c>
      <c r="C171">
        <f t="shared" si="28"/>
        <v>309.46559999999999</v>
      </c>
      <c r="D171">
        <f t="shared" si="29"/>
        <v>0.13608550399999997</v>
      </c>
      <c r="E171">
        <f t="shared" si="30"/>
        <v>12.360701548344197</v>
      </c>
      <c r="G171">
        <f t="shared" si="31"/>
        <v>2.9974531192332732E-3</v>
      </c>
      <c r="H171">
        <f t="shared" si="32"/>
        <v>1617.4616713938724</v>
      </c>
      <c r="I171">
        <f t="shared" si="33"/>
        <v>35.626612604968031</v>
      </c>
      <c r="K171">
        <f t="shared" si="34"/>
        <v>1046.4841270023794</v>
      </c>
      <c r="L171">
        <f t="shared" si="35"/>
        <v>-0.82008163442566873</v>
      </c>
      <c r="M171">
        <f t="shared" si="36"/>
        <v>7.8365415515165677E-4</v>
      </c>
      <c r="N171" s="1">
        <f t="shared" si="37"/>
        <v>478956.25336120249</v>
      </c>
      <c r="P171">
        <f t="shared" si="38"/>
        <v>9.4655999999999949E-2</v>
      </c>
      <c r="Q171" s="3">
        <f t="shared" si="39"/>
        <v>17063588.893226478</v>
      </c>
      <c r="R171">
        <f t="shared" si="40"/>
        <v>12.360701548344197</v>
      </c>
      <c r="S171" s="2">
        <f t="shared" si="41"/>
        <v>38.47007151638153</v>
      </c>
      <c r="T171" s="3"/>
    </row>
    <row r="172" spans="1:20" x14ac:dyDescent="0.25">
      <c r="A172" s="2">
        <v>318.63279999999997</v>
      </c>
      <c r="B172">
        <v>55.903449999999999</v>
      </c>
      <c r="C172">
        <f t="shared" si="28"/>
        <v>309.31639999999999</v>
      </c>
      <c r="D172">
        <f t="shared" si="29"/>
        <v>0.13610937599999998</v>
      </c>
      <c r="E172">
        <f t="shared" si="30"/>
        <v>12.321733809138911</v>
      </c>
      <c r="G172">
        <f t="shared" si="31"/>
        <v>3.0079932577765645E-3</v>
      </c>
      <c r="H172">
        <f t="shared" si="32"/>
        <v>1617.04364703243</v>
      </c>
      <c r="I172">
        <f t="shared" si="33"/>
        <v>35.736380040446129</v>
      </c>
      <c r="K172">
        <f t="shared" si="34"/>
        <v>1046.6064858514555</v>
      </c>
      <c r="L172">
        <f t="shared" si="35"/>
        <v>-0.82011745357017563</v>
      </c>
      <c r="M172">
        <f t="shared" si="36"/>
        <v>7.8359676216126055E-4</v>
      </c>
      <c r="N172" s="1">
        <f t="shared" si="37"/>
        <v>468184.09216577251</v>
      </c>
      <c r="P172">
        <f t="shared" si="38"/>
        <v>9.3163999999999872E-2</v>
      </c>
      <c r="Q172" s="3">
        <f t="shared" si="39"/>
        <v>16731204.646527303</v>
      </c>
      <c r="R172">
        <f t="shared" si="40"/>
        <v>12.321733809138911</v>
      </c>
      <c r="S172" s="2">
        <f t="shared" si="41"/>
        <v>38.293402439067755</v>
      </c>
      <c r="T172" s="3"/>
    </row>
    <row r="173" spans="1:20" x14ac:dyDescent="0.25">
      <c r="A173" s="2">
        <v>318.33980000000003</v>
      </c>
      <c r="B173">
        <v>55.73583</v>
      </c>
      <c r="C173">
        <f t="shared" si="28"/>
        <v>309.16989999999998</v>
      </c>
      <c r="D173">
        <f t="shared" si="29"/>
        <v>0.13613281599999999</v>
      </c>
      <c r="E173">
        <f t="shared" si="30"/>
        <v>12.282673268141313</v>
      </c>
      <c r="G173">
        <f t="shared" si="31"/>
        <v>3.0183840707852516E-3</v>
      </c>
      <c r="H173">
        <f t="shared" si="32"/>
        <v>1616.6332643402511</v>
      </c>
      <c r="I173">
        <f t="shared" si="33"/>
        <v>35.84455414031968</v>
      </c>
      <c r="K173">
        <f t="shared" si="34"/>
        <v>1046.7266356484984</v>
      </c>
      <c r="L173">
        <f t="shared" si="35"/>
        <v>-0.82015285055386422</v>
      </c>
      <c r="M173">
        <f t="shared" si="36"/>
        <v>7.8354063288524171E-4</v>
      </c>
      <c r="N173" s="1">
        <f t="shared" si="37"/>
        <v>457726.90477853821</v>
      </c>
      <c r="P173">
        <f t="shared" si="38"/>
        <v>9.1699000000000128E-2</v>
      </c>
      <c r="Q173" s="3">
        <f t="shared" si="39"/>
        <v>16407016.819815263</v>
      </c>
      <c r="R173">
        <f t="shared" si="40"/>
        <v>12.282673268141313</v>
      </c>
      <c r="S173" s="2">
        <f t="shared" si="41"/>
        <v>38.118494260595249</v>
      </c>
      <c r="T173" s="3"/>
    </row>
    <row r="174" spans="1:20" x14ac:dyDescent="0.25">
      <c r="A174" s="2">
        <v>318.0523</v>
      </c>
      <c r="B174">
        <v>55.567590000000003</v>
      </c>
      <c r="C174">
        <f t="shared" si="28"/>
        <v>309.02615000000003</v>
      </c>
      <c r="D174">
        <f t="shared" si="29"/>
        <v>0.13615581599999999</v>
      </c>
      <c r="E174">
        <f t="shared" si="30"/>
        <v>12.243529134297136</v>
      </c>
      <c r="G174">
        <f t="shared" si="31"/>
        <v>3.0286198526549013E-3</v>
      </c>
      <c r="H174">
        <f t="shared" si="32"/>
        <v>1616.2306594086083</v>
      </c>
      <c r="I174">
        <f t="shared" si="33"/>
        <v>35.951077268373417</v>
      </c>
      <c r="K174">
        <f t="shared" si="34"/>
        <v>1046.844535130231</v>
      </c>
      <c r="L174">
        <f t="shared" si="35"/>
        <v>-0.82018780079890474</v>
      </c>
      <c r="M174">
        <f t="shared" si="36"/>
        <v>7.834857739376465E-4</v>
      </c>
      <c r="N174" s="1">
        <f t="shared" si="37"/>
        <v>447580.62637772365</v>
      </c>
      <c r="P174">
        <f t="shared" si="38"/>
        <v>9.0261500000000008E-2</v>
      </c>
      <c r="Q174" s="3">
        <f t="shared" si="39"/>
        <v>16091005.682732517</v>
      </c>
      <c r="R174">
        <f t="shared" si="40"/>
        <v>12.243529134297136</v>
      </c>
      <c r="S174" s="2">
        <f t="shared" si="41"/>
        <v>37.945444425746345</v>
      </c>
      <c r="T174" s="3"/>
    </row>
    <row r="175" spans="1:20" x14ac:dyDescent="0.25">
      <c r="A175" s="2">
        <v>317.77</v>
      </c>
      <c r="B175">
        <v>55.398760000000003</v>
      </c>
      <c r="C175">
        <f t="shared" si="28"/>
        <v>308.88499999999999</v>
      </c>
      <c r="D175">
        <f t="shared" si="29"/>
        <v>0.13617839999999998</v>
      </c>
      <c r="E175">
        <f t="shared" si="30"/>
        <v>12.204305528630092</v>
      </c>
      <c r="G175">
        <f t="shared" si="31"/>
        <v>3.0387091941909139E-3</v>
      </c>
      <c r="H175">
        <f t="shared" si="32"/>
        <v>1615.8354082811622</v>
      </c>
      <c r="I175">
        <f t="shared" si="33"/>
        <v>36.056040542723352</v>
      </c>
      <c r="K175">
        <f t="shared" si="34"/>
        <v>1046.9603070726771</v>
      </c>
      <c r="L175">
        <f t="shared" si="35"/>
        <v>-0.82022232873219458</v>
      </c>
      <c r="M175">
        <f t="shared" si="36"/>
        <v>7.8343211599449594E-4</v>
      </c>
      <c r="N175" s="1">
        <f t="shared" si="37"/>
        <v>437727.39150870498</v>
      </c>
      <c r="P175">
        <f t="shared" si="38"/>
        <v>8.8849999999999915E-2</v>
      </c>
      <c r="Q175" s="3">
        <f t="shared" si="39"/>
        <v>15782716.574898405</v>
      </c>
      <c r="R175">
        <f t="shared" si="40"/>
        <v>12.204305528630092</v>
      </c>
      <c r="S175" s="2">
        <f t="shared" si="41"/>
        <v>37.774109985399626</v>
      </c>
      <c r="T175" s="3"/>
    </row>
    <row r="176" spans="1:20" x14ac:dyDescent="0.25">
      <c r="A176" s="2">
        <v>317.49299999999999</v>
      </c>
      <c r="B176">
        <v>55.229370000000003</v>
      </c>
      <c r="C176">
        <f t="shared" si="28"/>
        <v>308.74649999999997</v>
      </c>
      <c r="D176">
        <f t="shared" si="29"/>
        <v>0.13620056</v>
      </c>
      <c r="E176">
        <f t="shared" si="30"/>
        <v>12.165009453705624</v>
      </c>
      <c r="G176">
        <f t="shared" si="31"/>
        <v>3.0486464997275808E-3</v>
      </c>
      <c r="H176">
        <f t="shared" si="32"/>
        <v>1615.4476472449389</v>
      </c>
      <c r="I176">
        <f t="shared" si="33"/>
        <v>36.159387415634995</v>
      </c>
      <c r="K176">
        <f t="shared" si="34"/>
        <v>1047.07391022306</v>
      </c>
      <c r="L176">
        <f t="shared" si="35"/>
        <v>-0.82025641052412834</v>
      </c>
      <c r="M176">
        <f t="shared" si="36"/>
        <v>7.833796664357607E-4</v>
      </c>
      <c r="N176" s="1">
        <f t="shared" si="37"/>
        <v>428163.75491129485</v>
      </c>
      <c r="P176">
        <f t="shared" si="38"/>
        <v>8.7464999999999973E-2</v>
      </c>
      <c r="Q176" s="3">
        <f t="shared" si="39"/>
        <v>15482139.091170501</v>
      </c>
      <c r="R176">
        <f t="shared" si="40"/>
        <v>12.165009453705624</v>
      </c>
      <c r="S176" s="2">
        <f t="shared" si="41"/>
        <v>37.604589120744109</v>
      </c>
      <c r="T176" s="3"/>
    </row>
    <row r="177" spans="1:20" x14ac:dyDescent="0.25">
      <c r="A177" s="2">
        <v>317.22109999999998</v>
      </c>
      <c r="B177">
        <v>55.059449999999998</v>
      </c>
      <c r="C177">
        <f t="shared" si="28"/>
        <v>308.61054999999999</v>
      </c>
      <c r="D177">
        <f t="shared" si="29"/>
        <v>0.13622231199999998</v>
      </c>
      <c r="E177">
        <f t="shared" si="30"/>
        <v>12.125645760585829</v>
      </c>
      <c r="G177">
        <f t="shared" si="31"/>
        <v>3.0584369692591151E-3</v>
      </c>
      <c r="H177">
        <f t="shared" si="32"/>
        <v>1615.0670926871007</v>
      </c>
      <c r="I177">
        <f t="shared" si="33"/>
        <v>36.261173603543504</v>
      </c>
      <c r="K177">
        <f t="shared" si="34"/>
        <v>1047.1854263671753</v>
      </c>
      <c r="L177">
        <f t="shared" si="35"/>
        <v>-0.82029005950593181</v>
      </c>
      <c r="M177">
        <f t="shared" si="36"/>
        <v>7.8332837609441008E-4</v>
      </c>
      <c r="N177" s="1">
        <f t="shared" si="37"/>
        <v>418876.14607387513</v>
      </c>
      <c r="P177">
        <f t="shared" si="38"/>
        <v>8.610549999999989E-2</v>
      </c>
      <c r="Q177" s="3">
        <f t="shared" si="39"/>
        <v>15188940.651168033</v>
      </c>
      <c r="R177">
        <f t="shared" si="40"/>
        <v>12.125645760585829</v>
      </c>
      <c r="S177" s="2">
        <f t="shared" si="41"/>
        <v>37.436797504294361</v>
      </c>
      <c r="T177" s="3"/>
    </row>
    <row r="178" spans="1:20" x14ac:dyDescent="0.25">
      <c r="A178" s="2">
        <v>316.95420000000001</v>
      </c>
      <c r="B178">
        <v>54.889020000000002</v>
      </c>
      <c r="C178">
        <f t="shared" si="28"/>
        <v>308.47710000000001</v>
      </c>
      <c r="D178">
        <f t="shared" si="29"/>
        <v>0.13624366399999999</v>
      </c>
      <c r="E178">
        <f t="shared" si="30"/>
        <v>12.086217822210067</v>
      </c>
      <c r="G178">
        <f t="shared" si="31"/>
        <v>3.0680823143746094E-3</v>
      </c>
      <c r="H178">
        <f t="shared" si="32"/>
        <v>1614.6936011613832</v>
      </c>
      <c r="I178">
        <f t="shared" si="33"/>
        <v>36.361418471959837</v>
      </c>
      <c r="K178">
        <f t="shared" si="34"/>
        <v>1047.294896290007</v>
      </c>
      <c r="L178">
        <f t="shared" si="35"/>
        <v>-0.82032327730472177</v>
      </c>
      <c r="M178">
        <f t="shared" si="36"/>
        <v>7.8327821534381428E-4</v>
      </c>
      <c r="N178" s="1">
        <f t="shared" si="37"/>
        <v>409854.85255225911</v>
      </c>
      <c r="P178">
        <f t="shared" si="38"/>
        <v>8.4771000000000069E-2</v>
      </c>
      <c r="Q178" s="3">
        <f t="shared" si="39"/>
        <v>14902903.806416091</v>
      </c>
      <c r="R178">
        <f t="shared" si="40"/>
        <v>12.086217822210067</v>
      </c>
      <c r="S178" s="2">
        <f t="shared" si="41"/>
        <v>37.270710526208667</v>
      </c>
      <c r="T178" s="3"/>
    </row>
    <row r="179" spans="1:20" x14ac:dyDescent="0.25">
      <c r="A179" s="2">
        <v>316.69220000000001</v>
      </c>
      <c r="B179">
        <v>54.718119999999999</v>
      </c>
      <c r="C179">
        <f t="shared" si="28"/>
        <v>308.34609999999998</v>
      </c>
      <c r="D179">
        <f t="shared" si="29"/>
        <v>0.136264624</v>
      </c>
      <c r="E179">
        <f t="shared" si="30"/>
        <v>12.046733420700591</v>
      </c>
      <c r="G179">
        <f t="shared" si="31"/>
        <v>3.0775843238947109E-3</v>
      </c>
      <c r="H179">
        <f t="shared" si="32"/>
        <v>1614.3270293618775</v>
      </c>
      <c r="I179">
        <f t="shared" si="33"/>
        <v>36.460142136403874</v>
      </c>
      <c r="K179">
        <f t="shared" si="34"/>
        <v>1047.4023607850399</v>
      </c>
      <c r="L179">
        <f t="shared" si="35"/>
        <v>-0.82035606602445665</v>
      </c>
      <c r="M179">
        <f t="shared" si="36"/>
        <v>7.8322915503989366E-4</v>
      </c>
      <c r="N179" s="1">
        <f t="shared" si="37"/>
        <v>401090.49576202995</v>
      </c>
      <c r="P179">
        <f t="shared" si="38"/>
        <v>8.3461000000000063E-2</v>
      </c>
      <c r="Q179" s="3">
        <f t="shared" si="39"/>
        <v>14623816.485044308</v>
      </c>
      <c r="R179">
        <f t="shared" si="40"/>
        <v>12.046733420700591</v>
      </c>
      <c r="S179" s="2">
        <f t="shared" si="41"/>
        <v>37.106302813272038</v>
      </c>
      <c r="T179" s="3"/>
    </row>
    <row r="180" spans="1:20" x14ac:dyDescent="0.25">
      <c r="A180" s="2">
        <v>316.43490000000003</v>
      </c>
      <c r="B180">
        <v>54.546770000000002</v>
      </c>
      <c r="C180">
        <f t="shared" si="28"/>
        <v>308.21744999999999</v>
      </c>
      <c r="D180">
        <f t="shared" si="29"/>
        <v>0.13628520799999999</v>
      </c>
      <c r="E180">
        <f t="shared" si="30"/>
        <v>12.007195234276637</v>
      </c>
      <c r="G180">
        <f t="shared" si="31"/>
        <v>3.0869485080441406E-3</v>
      </c>
      <c r="H180">
        <f t="shared" si="32"/>
        <v>1613.9670942429009</v>
      </c>
      <c r="I180">
        <f t="shared" si="33"/>
        <v>36.557403306787776</v>
      </c>
      <c r="K180">
        <f t="shared" si="34"/>
        <v>1047.5079016735931</v>
      </c>
      <c r="L180">
        <f t="shared" si="35"/>
        <v>-0.82038844084909068</v>
      </c>
      <c r="M180">
        <f t="shared" si="36"/>
        <v>7.8318114788286002E-4</v>
      </c>
      <c r="N180" s="1">
        <f t="shared" si="37"/>
        <v>392570.72240845527</v>
      </c>
      <c r="P180">
        <f t="shared" si="38"/>
        <v>8.2174500000000136E-2</v>
      </c>
      <c r="Q180" s="3">
        <f t="shared" si="39"/>
        <v>14351366.22552293</v>
      </c>
      <c r="R180">
        <f t="shared" si="40"/>
        <v>12.007195234276637</v>
      </c>
      <c r="S180" s="2">
        <f t="shared" si="41"/>
        <v>36.943484642560129</v>
      </c>
      <c r="T180" s="3"/>
    </row>
    <row r="181" spans="1:20" x14ac:dyDescent="0.25">
      <c r="A181" s="2">
        <v>316.1825</v>
      </c>
      <c r="B181">
        <v>54.375</v>
      </c>
      <c r="C181">
        <f t="shared" si="28"/>
        <v>308.09125</v>
      </c>
      <c r="D181">
        <f t="shared" si="29"/>
        <v>0.13630539999999997</v>
      </c>
      <c r="E181">
        <f t="shared" si="30"/>
        <v>11.967610967723951</v>
      </c>
      <c r="G181">
        <f t="shared" si="31"/>
        <v>3.0961658684341975E-3</v>
      </c>
      <c r="H181">
        <f t="shared" si="32"/>
        <v>1613.6140724041825</v>
      </c>
      <c r="I181">
        <f t="shared" si="33"/>
        <v>36.653109970719719</v>
      </c>
      <c r="K181">
        <f t="shared" si="34"/>
        <v>1047.611436707617</v>
      </c>
      <c r="L181">
        <f t="shared" si="35"/>
        <v>-0.82042036694956533</v>
      </c>
      <c r="M181">
        <f t="shared" si="36"/>
        <v>7.8313422152772889E-4</v>
      </c>
      <c r="N181" s="1">
        <f t="shared" si="37"/>
        <v>384296.66348387755</v>
      </c>
      <c r="P181">
        <f t="shared" si="38"/>
        <v>8.0912500000000026E-2</v>
      </c>
      <c r="Q181" s="3">
        <f t="shared" si="39"/>
        <v>14085667.868055232</v>
      </c>
      <c r="R181">
        <f t="shared" si="40"/>
        <v>11.967610967723951</v>
      </c>
      <c r="S181" s="2">
        <f t="shared" si="41"/>
        <v>36.782419632646565</v>
      </c>
      <c r="T181" s="3"/>
    </row>
    <row r="182" spans="1:20" x14ac:dyDescent="0.25">
      <c r="A182" s="2">
        <v>315.93459999999999</v>
      </c>
      <c r="B182">
        <v>54.202849999999998</v>
      </c>
      <c r="C182">
        <f t="shared" si="28"/>
        <v>307.96730000000002</v>
      </c>
      <c r="D182">
        <f t="shared" si="29"/>
        <v>0.13632523199999996</v>
      </c>
      <c r="E182">
        <f t="shared" si="30"/>
        <v>11.927986302638386</v>
      </c>
      <c r="G182">
        <f t="shared" si="31"/>
        <v>3.1052493534956538E-3</v>
      </c>
      <c r="H182">
        <f t="shared" si="32"/>
        <v>1613.2674013127039</v>
      </c>
      <c r="I182">
        <f t="shared" si="33"/>
        <v>36.747397979428257</v>
      </c>
      <c r="K182">
        <f t="shared" si="34"/>
        <v>1047.7131297638148</v>
      </c>
      <c r="L182">
        <f t="shared" si="35"/>
        <v>-0.82045188563213067</v>
      </c>
      <c r="M182">
        <f t="shared" si="36"/>
        <v>7.8308829232395371E-4</v>
      </c>
      <c r="N182" s="1">
        <f t="shared" si="37"/>
        <v>376249.97645383468</v>
      </c>
      <c r="P182">
        <f t="shared" si="38"/>
        <v>7.9672999999999938E-2</v>
      </c>
      <c r="Q182" s="3">
        <f t="shared" si="39"/>
        <v>13826207.624499574</v>
      </c>
      <c r="R182">
        <f t="shared" si="40"/>
        <v>11.927986302638386</v>
      </c>
      <c r="S182" s="2">
        <f t="shared" si="41"/>
        <v>36.622889238972114</v>
      </c>
      <c r="T182" s="3"/>
    </row>
    <row r="183" spans="1:20" x14ac:dyDescent="0.25">
      <c r="A183" s="2">
        <v>315.69119999999998</v>
      </c>
      <c r="B183">
        <v>54.030320000000003</v>
      </c>
      <c r="C183">
        <f t="shared" si="28"/>
        <v>307.84559999999999</v>
      </c>
      <c r="D183">
        <f t="shared" si="29"/>
        <v>0.13634470399999998</v>
      </c>
      <c r="E183">
        <f t="shared" si="30"/>
        <v>11.888320942777508</v>
      </c>
      <c r="G183">
        <f t="shared" si="31"/>
        <v>3.1141973999985195E-3</v>
      </c>
      <c r="H183">
        <f t="shared" si="32"/>
        <v>1612.9270780756567</v>
      </c>
      <c r="I183">
        <f t="shared" si="33"/>
        <v>36.840252430563197</v>
      </c>
      <c r="K183">
        <f t="shared" si="34"/>
        <v>1047.812980649318</v>
      </c>
      <c r="L183">
        <f t="shared" si="35"/>
        <v>-0.82048298816549936</v>
      </c>
      <c r="M183">
        <f t="shared" si="36"/>
        <v>7.8304335155025015E-4</v>
      </c>
      <c r="N183" s="1">
        <f t="shared" si="37"/>
        <v>368425.77785328944</v>
      </c>
      <c r="P183">
        <f t="shared" si="38"/>
        <v>7.8455999999999901E-2</v>
      </c>
      <c r="Q183" s="3">
        <f t="shared" si="39"/>
        <v>13572898.658041783</v>
      </c>
      <c r="R183">
        <f t="shared" si="40"/>
        <v>11.888320942777508</v>
      </c>
      <c r="S183" s="2">
        <f t="shared" si="41"/>
        <v>36.464928175617118</v>
      </c>
      <c r="T183" s="3"/>
    </row>
    <row r="184" spans="1:20" x14ac:dyDescent="0.25">
      <c r="A184" s="2">
        <v>315.45229999999998</v>
      </c>
      <c r="B184">
        <v>53.857460000000003</v>
      </c>
      <c r="C184">
        <f t="shared" si="28"/>
        <v>307.72614999999996</v>
      </c>
      <c r="D184">
        <f t="shared" si="29"/>
        <v>0.136363816</v>
      </c>
      <c r="E184">
        <f t="shared" si="30"/>
        <v>11.848625591410554</v>
      </c>
      <c r="G184">
        <f t="shared" si="31"/>
        <v>3.1230084659238377E-3</v>
      </c>
      <c r="H184">
        <f t="shared" si="32"/>
        <v>1612.5930998373658</v>
      </c>
      <c r="I184">
        <f t="shared" si="33"/>
        <v>36.931658636499712</v>
      </c>
      <c r="K184">
        <f t="shared" si="34"/>
        <v>1047.9109891730043</v>
      </c>
      <c r="L184">
        <f t="shared" si="35"/>
        <v>-0.82051366597687792</v>
      </c>
      <c r="M184">
        <f t="shared" si="36"/>
        <v>7.8299939064902359E-4</v>
      </c>
      <c r="N184" s="1">
        <f t="shared" si="37"/>
        <v>360819.32788487367</v>
      </c>
      <c r="P184">
        <f t="shared" si="38"/>
        <v>7.72614999999999E-2</v>
      </c>
      <c r="Q184" s="3">
        <f t="shared" si="39"/>
        <v>13325656.246895416</v>
      </c>
      <c r="R184">
        <f t="shared" si="40"/>
        <v>11.848625591410554</v>
      </c>
      <c r="S184" s="2">
        <f t="shared" si="41"/>
        <v>36.308572367519346</v>
      </c>
      <c r="T184" s="3"/>
    </row>
    <row r="185" spans="1:20" x14ac:dyDescent="0.25">
      <c r="A185" s="2">
        <v>315.21769999999998</v>
      </c>
      <c r="B185">
        <v>53.684289999999997</v>
      </c>
      <c r="C185">
        <f t="shared" si="28"/>
        <v>307.60884999999996</v>
      </c>
      <c r="D185">
        <f t="shared" si="29"/>
        <v>0.13638258399999997</v>
      </c>
      <c r="E185">
        <f t="shared" si="30"/>
        <v>11.808902960806199</v>
      </c>
      <c r="G185">
        <f t="shared" si="31"/>
        <v>3.1316884422726288E-3</v>
      </c>
      <c r="H185">
        <f t="shared" si="32"/>
        <v>1612.2651842488835</v>
      </c>
      <c r="I185">
        <f t="shared" si="33"/>
        <v>37.021678980585818</v>
      </c>
      <c r="K185">
        <f t="shared" si="34"/>
        <v>1048.0072371999872</v>
      </c>
      <c r="L185">
        <f t="shared" si="35"/>
        <v>-0.82054393651921109</v>
      </c>
      <c r="M185">
        <f t="shared" si="36"/>
        <v>7.8295636460631597E-4</v>
      </c>
      <c r="N185" s="1">
        <f t="shared" si="37"/>
        <v>353419.74814667378</v>
      </c>
      <c r="P185">
        <f t="shared" si="38"/>
        <v>7.6088499999999892E-2</v>
      </c>
      <c r="Q185" s="3">
        <f t="shared" si="39"/>
        <v>13084192.461285647</v>
      </c>
      <c r="R185">
        <f t="shared" si="40"/>
        <v>11.808902960806199</v>
      </c>
      <c r="S185" s="2">
        <f t="shared" si="41"/>
        <v>36.153726393184456</v>
      </c>
      <c r="T185" s="3"/>
    </row>
    <row r="186" spans="1:20" x14ac:dyDescent="0.25">
      <c r="A186" s="2">
        <v>314.98750000000001</v>
      </c>
      <c r="B186">
        <v>53.510829999999999</v>
      </c>
      <c r="C186">
        <f t="shared" si="28"/>
        <v>307.49374999999998</v>
      </c>
      <c r="D186">
        <f t="shared" si="29"/>
        <v>0.13640099999999999</v>
      </c>
      <c r="E186">
        <f t="shared" si="30"/>
        <v>11.769157850748893</v>
      </c>
      <c r="G186">
        <f t="shared" si="31"/>
        <v>3.1402321820225287E-3</v>
      </c>
      <c r="H186">
        <f t="shared" si="32"/>
        <v>1611.9434684036262</v>
      </c>
      <c r="I186">
        <f t="shared" si="33"/>
        <v>37.11026132566537</v>
      </c>
      <c r="K186">
        <f t="shared" si="34"/>
        <v>1048.1016835231835</v>
      </c>
      <c r="L186">
        <f t="shared" si="35"/>
        <v>-0.82057377890316907</v>
      </c>
      <c r="M186">
        <f t="shared" si="36"/>
        <v>7.8291428379813149E-4</v>
      </c>
      <c r="N186" s="1">
        <f t="shared" si="37"/>
        <v>346225.85884622321</v>
      </c>
      <c r="P186">
        <f t="shared" si="38"/>
        <v>7.493750000000006E-2</v>
      </c>
      <c r="Q186" s="3">
        <f t="shared" si="39"/>
        <v>12848532.099486275</v>
      </c>
      <c r="R186">
        <f t="shared" si="40"/>
        <v>11.769157850748893</v>
      </c>
      <c r="S186" s="2">
        <f t="shared" si="41"/>
        <v>36.000492099871387</v>
      </c>
      <c r="T186" s="3"/>
    </row>
    <row r="187" spans="1:20" x14ac:dyDescent="0.25">
      <c r="A187" s="2">
        <v>314.76130000000001</v>
      </c>
      <c r="B187">
        <v>53.3371</v>
      </c>
      <c r="C187">
        <f t="shared" si="28"/>
        <v>307.38065</v>
      </c>
      <c r="D187">
        <f t="shared" si="29"/>
        <v>0.13641909599999999</v>
      </c>
      <c r="E187">
        <f t="shared" si="30"/>
        <v>11.729391609514844</v>
      </c>
      <c r="G187">
        <f t="shared" si="31"/>
        <v>3.1486531552950003E-3</v>
      </c>
      <c r="H187">
        <f t="shared" si="32"/>
        <v>1611.6273907302539</v>
      </c>
      <c r="I187">
        <f t="shared" si="33"/>
        <v>37.197546514915061</v>
      </c>
      <c r="K187">
        <f t="shared" si="34"/>
        <v>1048.1944920821979</v>
      </c>
      <c r="L187">
        <f t="shared" si="35"/>
        <v>-0.82060323741172492</v>
      </c>
      <c r="M187">
        <f t="shared" si="36"/>
        <v>7.8287306755602979E-4</v>
      </c>
      <c r="N187" s="1">
        <f t="shared" si="37"/>
        <v>339221.07937377412</v>
      </c>
      <c r="P187">
        <f t="shared" si="38"/>
        <v>7.3806500000000025E-2</v>
      </c>
      <c r="Q187" s="3">
        <f t="shared" si="39"/>
        <v>12618191.878845656</v>
      </c>
      <c r="R187">
        <f t="shared" si="40"/>
        <v>11.729391609514844</v>
      </c>
      <c r="S187" s="2">
        <f t="shared" si="41"/>
        <v>35.848637699648215</v>
      </c>
      <c r="T187" s="3"/>
    </row>
    <row r="188" spans="1:20" x14ac:dyDescent="0.25">
      <c r="A188" s="2">
        <v>314.53930000000003</v>
      </c>
      <c r="B188">
        <v>53.163139999999999</v>
      </c>
      <c r="C188">
        <f t="shared" si="28"/>
        <v>307.26965000000001</v>
      </c>
      <c r="D188">
        <f t="shared" si="29"/>
        <v>0.136436856</v>
      </c>
      <c r="E188">
        <f t="shared" si="30"/>
        <v>11.689614131829599</v>
      </c>
      <c r="G188">
        <f t="shared" si="31"/>
        <v>3.1569425938936524E-3</v>
      </c>
      <c r="H188">
        <f t="shared" si="32"/>
        <v>1611.3172282417645</v>
      </c>
      <c r="I188">
        <f t="shared" si="33"/>
        <v>37.283444805493659</v>
      </c>
      <c r="K188">
        <f t="shared" si="34"/>
        <v>1048.2855806521552</v>
      </c>
      <c r="L188">
        <f t="shared" si="35"/>
        <v>-0.82063227874177702</v>
      </c>
      <c r="M188">
        <f t="shared" si="36"/>
        <v>7.828327450915127E-4</v>
      </c>
      <c r="N188" s="1">
        <f t="shared" si="37"/>
        <v>332407.72452258819</v>
      </c>
      <c r="P188">
        <f t="shared" si="38"/>
        <v>7.2696500000000122E-2</v>
      </c>
      <c r="Q188" s="3">
        <f t="shared" si="39"/>
        <v>12393305.050157657</v>
      </c>
      <c r="R188">
        <f t="shared" si="40"/>
        <v>11.689614131829599</v>
      </c>
      <c r="S188" s="2">
        <f t="shared" si="41"/>
        <v>35.698331390268308</v>
      </c>
      <c r="T188" s="3"/>
    </row>
    <row r="189" spans="1:20" x14ac:dyDescent="0.25">
      <c r="A189" s="2">
        <v>314.32130000000001</v>
      </c>
      <c r="B189">
        <v>52.988959999999999</v>
      </c>
      <c r="C189">
        <f t="shared" si="28"/>
        <v>307.16065000000003</v>
      </c>
      <c r="D189">
        <f t="shared" si="29"/>
        <v>0.13645429599999997</v>
      </c>
      <c r="E189">
        <f t="shared" si="30"/>
        <v>11.649825960774443</v>
      </c>
      <c r="G189">
        <f t="shared" si="31"/>
        <v>3.16510666150005E-3</v>
      </c>
      <c r="H189">
        <f t="shared" si="32"/>
        <v>1611.0126990905185</v>
      </c>
      <c r="I189">
        <f t="shared" si="33"/>
        <v>37.368021199219527</v>
      </c>
      <c r="K189">
        <f t="shared" si="34"/>
        <v>1048.3750311304657</v>
      </c>
      <c r="L189">
        <f t="shared" si="35"/>
        <v>-0.82066092193051032</v>
      </c>
      <c r="M189">
        <f t="shared" si="36"/>
        <v>7.8279327298131989E-4</v>
      </c>
      <c r="N189" s="1">
        <f t="shared" si="37"/>
        <v>325775.88754212536</v>
      </c>
      <c r="P189">
        <f t="shared" si="38"/>
        <v>7.1606500000000045E-2</v>
      </c>
      <c r="Q189" s="3">
        <f t="shared" si="39"/>
        <v>12173600.271868696</v>
      </c>
      <c r="R189">
        <f t="shared" si="40"/>
        <v>11.649825960774443</v>
      </c>
      <c r="S189" s="2">
        <f t="shared" si="41"/>
        <v>35.549472818429294</v>
      </c>
      <c r="T189" s="3"/>
    </row>
    <row r="190" spans="1:20" x14ac:dyDescent="0.25">
      <c r="A190" s="2">
        <v>314.10730000000001</v>
      </c>
      <c r="B190">
        <v>52.814549999999997</v>
      </c>
      <c r="C190">
        <f t="shared" si="28"/>
        <v>307.05365</v>
      </c>
      <c r="D190">
        <f t="shared" si="29"/>
        <v>0.13647141599999998</v>
      </c>
      <c r="E190">
        <f t="shared" si="30"/>
        <v>11.610024622298928</v>
      </c>
      <c r="G190">
        <f t="shared" si="31"/>
        <v>3.1731441051693343E-3</v>
      </c>
      <c r="H190">
        <f t="shared" si="32"/>
        <v>1610.713800948806</v>
      </c>
      <c r="I190">
        <f t="shared" si="33"/>
        <v>37.451263806008996</v>
      </c>
      <c r="K190">
        <f t="shared" si="34"/>
        <v>1048.4628433587916</v>
      </c>
      <c r="L190">
        <f t="shared" si="35"/>
        <v>-0.82068916015287652</v>
      </c>
      <c r="M190">
        <f t="shared" si="36"/>
        <v>7.8275464443142953E-4</v>
      </c>
      <c r="N190" s="1">
        <f t="shared" si="37"/>
        <v>319321.9873857252</v>
      </c>
      <c r="P190">
        <f t="shared" si="38"/>
        <v>7.0536500000000044E-2</v>
      </c>
      <c r="Q190" s="3">
        <f t="shared" si="39"/>
        <v>11959011.988641871</v>
      </c>
      <c r="R190">
        <f t="shared" si="40"/>
        <v>11.610024622298928</v>
      </c>
      <c r="S190" s="2">
        <f t="shared" si="41"/>
        <v>35.402096442873656</v>
      </c>
      <c r="T190" s="3"/>
    </row>
    <row r="191" spans="1:20" x14ac:dyDescent="0.25">
      <c r="A191" s="2">
        <v>313.89710000000002</v>
      </c>
      <c r="B191">
        <v>52.64</v>
      </c>
      <c r="C191">
        <f t="shared" si="28"/>
        <v>306.94855000000001</v>
      </c>
      <c r="D191">
        <f t="shared" si="29"/>
        <v>0.13648823199999999</v>
      </c>
      <c r="E191">
        <f t="shared" si="30"/>
        <v>11.570228267005467</v>
      </c>
      <c r="G191">
        <f t="shared" si="31"/>
        <v>3.1810612334631783E-3</v>
      </c>
      <c r="H191">
        <f t="shared" si="32"/>
        <v>1610.4202522365388</v>
      </c>
      <c r="I191">
        <f t="shared" si="33"/>
        <v>37.533239011943884</v>
      </c>
      <c r="K191">
        <f t="shared" si="34"/>
        <v>1048.5490992521952</v>
      </c>
      <c r="L191">
        <f t="shared" si="35"/>
        <v>-0.8207170132653796</v>
      </c>
      <c r="M191">
        <f t="shared" si="36"/>
        <v>7.8271681683833312E-4</v>
      </c>
      <c r="N191" s="1">
        <f t="shared" si="37"/>
        <v>313036.58984437562</v>
      </c>
      <c r="P191">
        <f t="shared" si="38"/>
        <v>6.9485500000000117E-2</v>
      </c>
      <c r="Q191" s="3">
        <f t="shared" si="39"/>
        <v>11749277.146112796</v>
      </c>
      <c r="R191">
        <f t="shared" si="40"/>
        <v>11.570228267005467</v>
      </c>
      <c r="S191" s="2">
        <f t="shared" si="41"/>
        <v>35.256098337573256</v>
      </c>
      <c r="T191" s="3"/>
    </row>
    <row r="192" spans="1:20" x14ac:dyDescent="0.25">
      <c r="A192" s="2">
        <v>313.69069999999999</v>
      </c>
      <c r="B192">
        <v>52.465299999999999</v>
      </c>
      <c r="C192">
        <f t="shared" si="28"/>
        <v>306.84535</v>
      </c>
      <c r="D192">
        <f t="shared" si="29"/>
        <v>0.13650474399999998</v>
      </c>
      <c r="E192">
        <f t="shared" si="30"/>
        <v>11.530434429443712</v>
      </c>
      <c r="G192">
        <f t="shared" si="31"/>
        <v>3.1888568920702687E-3</v>
      </c>
      <c r="H192">
        <f t="shared" si="32"/>
        <v>1610.1320508074018</v>
      </c>
      <c r="I192">
        <f t="shared" si="33"/>
        <v>37.613935874348954</v>
      </c>
      <c r="K192">
        <f t="shared" si="34"/>
        <v>1048.6337986640347</v>
      </c>
      <c r="L192">
        <f t="shared" si="35"/>
        <v>-0.8207444750162125</v>
      </c>
      <c r="M192">
        <f t="shared" si="36"/>
        <v>7.8267978398354658E-4</v>
      </c>
      <c r="N192" s="1">
        <f t="shared" si="37"/>
        <v>306916.46368118975</v>
      </c>
      <c r="P192">
        <f t="shared" si="38"/>
        <v>6.8453499999999959E-2</v>
      </c>
      <c r="Q192" s="3">
        <f t="shared" si="39"/>
        <v>11544336.183686221</v>
      </c>
      <c r="R192">
        <f t="shared" si="40"/>
        <v>11.530434429443712</v>
      </c>
      <c r="S192" s="2">
        <f t="shared" si="41"/>
        <v>35.111511632235192</v>
      </c>
      <c r="T192" s="3"/>
    </row>
    <row r="193" spans="1:20" x14ac:dyDescent="0.25">
      <c r="A193" s="2">
        <v>313.488</v>
      </c>
      <c r="B193">
        <v>52.290480000000002</v>
      </c>
      <c r="C193">
        <f t="shared" si="28"/>
        <v>306.74400000000003</v>
      </c>
      <c r="D193">
        <f t="shared" si="29"/>
        <v>0.13652095999999997</v>
      </c>
      <c r="E193">
        <f t="shared" si="30"/>
        <v>11.490648761919051</v>
      </c>
      <c r="G193">
        <f t="shared" si="31"/>
        <v>3.1965337355231993E-3</v>
      </c>
      <c r="H193">
        <f t="shared" si="32"/>
        <v>1609.8490549408737</v>
      </c>
      <c r="I193">
        <f t="shared" si="33"/>
        <v>37.693382856512613</v>
      </c>
      <c r="K193">
        <f t="shared" si="34"/>
        <v>1048.7169824878315</v>
      </c>
      <c r="L193">
        <f t="shared" si="35"/>
        <v>-0.82077155265149582</v>
      </c>
      <c r="M193">
        <f t="shared" si="36"/>
        <v>7.8264352190083794E-4</v>
      </c>
      <c r="N193" s="1">
        <f t="shared" si="37"/>
        <v>300955.53905180458</v>
      </c>
      <c r="P193">
        <f t="shared" si="38"/>
        <v>6.744E-2</v>
      </c>
      <c r="Q193" s="3">
        <f t="shared" si="39"/>
        <v>11344032.356267802</v>
      </c>
      <c r="R193">
        <f t="shared" si="40"/>
        <v>11.490648761919051</v>
      </c>
      <c r="S193" s="2">
        <f t="shared" si="41"/>
        <v>34.968299577430876</v>
      </c>
      <c r="T193" s="3"/>
    </row>
    <row r="194" spans="1:20" x14ac:dyDescent="0.25">
      <c r="A194" s="2">
        <v>313.28890000000001</v>
      </c>
      <c r="B194">
        <v>52.115569999999998</v>
      </c>
      <c r="C194">
        <f t="shared" si="28"/>
        <v>306.64445000000001</v>
      </c>
      <c r="D194">
        <f t="shared" si="29"/>
        <v>0.13653688799999997</v>
      </c>
      <c r="E194">
        <f t="shared" si="30"/>
        <v>11.450876923458225</v>
      </c>
      <c r="G194">
        <f t="shared" si="31"/>
        <v>3.2040944753312095E-3</v>
      </c>
      <c r="H194">
        <f t="shared" si="32"/>
        <v>1609.5711230217512</v>
      </c>
      <c r="I194">
        <f t="shared" si="33"/>
        <v>37.771608965678524</v>
      </c>
      <c r="K194">
        <f t="shared" si="34"/>
        <v>1048.7986916240866</v>
      </c>
      <c r="L194">
        <f t="shared" si="35"/>
        <v>-0.8207982537379912</v>
      </c>
      <c r="M194">
        <f t="shared" si="36"/>
        <v>7.826080069445624E-4</v>
      </c>
      <c r="N194" s="1">
        <f t="shared" si="37"/>
        <v>295147.92840126756</v>
      </c>
      <c r="P194">
        <f t="shared" si="38"/>
        <v>6.6444500000000059E-2</v>
      </c>
      <c r="Q194" s="3">
        <f t="shared" si="39"/>
        <v>11148212.138602762</v>
      </c>
      <c r="R194">
        <f t="shared" si="40"/>
        <v>11.450876923458225</v>
      </c>
      <c r="S194" s="2">
        <f t="shared" si="41"/>
        <v>34.826424073337826</v>
      </c>
      <c r="T194" s="3"/>
    </row>
    <row r="195" spans="1:20" x14ac:dyDescent="0.25">
      <c r="A195" s="2">
        <v>313.09339999999997</v>
      </c>
      <c r="B195">
        <v>51.940570000000001</v>
      </c>
      <c r="C195">
        <f t="shared" si="28"/>
        <v>306.54669999999999</v>
      </c>
      <c r="D195">
        <f t="shared" si="29"/>
        <v>0.13655252799999998</v>
      </c>
      <c r="E195">
        <f t="shared" si="30"/>
        <v>11.411118657576228</v>
      </c>
      <c r="G195">
        <f t="shared" si="31"/>
        <v>3.2115380661398296E-3</v>
      </c>
      <c r="H195">
        <f t="shared" si="32"/>
        <v>1609.2982531037412</v>
      </c>
      <c r="I195">
        <f t="shared" si="33"/>
        <v>37.848604308629099</v>
      </c>
      <c r="K195">
        <f t="shared" si="34"/>
        <v>1048.8789259389146</v>
      </c>
      <c r="L195">
        <f t="shared" si="35"/>
        <v>-0.82082457266569642</v>
      </c>
      <c r="M195">
        <f t="shared" si="36"/>
        <v>7.825732335416378E-4</v>
      </c>
      <c r="N195" s="1">
        <f t="shared" si="37"/>
        <v>289490.80106201675</v>
      </c>
      <c r="P195">
        <f t="shared" si="38"/>
        <v>6.5466999999999873E-2</v>
      </c>
      <c r="Q195" s="3">
        <f t="shared" si="39"/>
        <v>10956822.780384336</v>
      </c>
      <c r="R195">
        <f t="shared" si="40"/>
        <v>11.411118657576228</v>
      </c>
      <c r="S195" s="2">
        <f t="shared" si="41"/>
        <v>34.685917801465671</v>
      </c>
      <c r="T195" s="3"/>
    </row>
    <row r="196" spans="1:20" x14ac:dyDescent="0.25">
      <c r="A196" s="2">
        <v>312.90140000000002</v>
      </c>
      <c r="B196">
        <v>51.765520000000002</v>
      </c>
      <c r="C196">
        <f t="shared" si="28"/>
        <v>306.45069999999998</v>
      </c>
      <c r="D196">
        <f t="shared" si="29"/>
        <v>0.13656788799999997</v>
      </c>
      <c r="E196">
        <f t="shared" si="30"/>
        <v>11.371381828794192</v>
      </c>
      <c r="G196">
        <f t="shared" si="31"/>
        <v>3.218867299898398E-3</v>
      </c>
      <c r="H196">
        <f t="shared" si="32"/>
        <v>1609.0303037198755</v>
      </c>
      <c r="I196">
        <f t="shared" si="33"/>
        <v>37.924398663831546</v>
      </c>
      <c r="K196">
        <f t="shared" si="34"/>
        <v>1048.9577263424715</v>
      </c>
      <c r="L196">
        <f t="shared" si="35"/>
        <v>-0.82085051746399507</v>
      </c>
      <c r="M196">
        <f t="shared" si="36"/>
        <v>7.825391785102288E-4</v>
      </c>
      <c r="N196" s="1">
        <f t="shared" si="37"/>
        <v>283978.54429240595</v>
      </c>
      <c r="P196">
        <f t="shared" si="38"/>
        <v>6.450700000000012E-2</v>
      </c>
      <c r="Q196" s="3">
        <f t="shared" si="39"/>
        <v>10769715.525719747</v>
      </c>
      <c r="R196">
        <f t="shared" si="40"/>
        <v>11.371381828794192</v>
      </c>
      <c r="S196" s="2">
        <f t="shared" si="41"/>
        <v>34.546741679979263</v>
      </c>
      <c r="T196" s="3"/>
    </row>
    <row r="197" spans="1:20" x14ac:dyDescent="0.25">
      <c r="A197" s="2">
        <v>312.71289999999999</v>
      </c>
      <c r="B197">
        <v>51.590429999999998</v>
      </c>
      <c r="C197">
        <f t="shared" si="28"/>
        <v>306.35645</v>
      </c>
      <c r="D197">
        <f t="shared" si="29"/>
        <v>0.13658296799999997</v>
      </c>
      <c r="E197">
        <f t="shared" si="30"/>
        <v>11.331668381961066</v>
      </c>
      <c r="G197">
        <f t="shared" si="31"/>
        <v>3.2260811904801789E-3</v>
      </c>
      <c r="H197">
        <f t="shared" si="32"/>
        <v>1608.7672730325571</v>
      </c>
      <c r="I197">
        <f t="shared" si="33"/>
        <v>37.998982709106336</v>
      </c>
      <c r="K197">
        <f t="shared" si="34"/>
        <v>1049.0350927077843</v>
      </c>
      <c r="L197">
        <f t="shared" si="35"/>
        <v>-0.82087608287321634</v>
      </c>
      <c r="M197">
        <f t="shared" si="36"/>
        <v>7.825058366296968E-4</v>
      </c>
      <c r="N197" s="1">
        <f t="shared" si="37"/>
        <v>278608.54685413104</v>
      </c>
      <c r="P197">
        <f t="shared" si="38"/>
        <v>6.3564499999999954E-2</v>
      </c>
      <c r="Q197" s="3">
        <f t="shared" si="39"/>
        <v>10586841.354519367</v>
      </c>
      <c r="R197">
        <f t="shared" si="40"/>
        <v>11.331668381961066</v>
      </c>
      <c r="S197" s="2">
        <f t="shared" si="41"/>
        <v>34.408928592565964</v>
      </c>
      <c r="T197" s="3"/>
    </row>
    <row r="198" spans="1:20" x14ac:dyDescent="0.25">
      <c r="A198" s="2">
        <v>312.52760000000001</v>
      </c>
      <c r="B198">
        <v>51.415320000000001</v>
      </c>
      <c r="C198">
        <f t="shared" si="28"/>
        <v>306.2638</v>
      </c>
      <c r="D198">
        <f t="shared" si="29"/>
        <v>0.136597792</v>
      </c>
      <c r="E198">
        <f t="shared" si="30"/>
        <v>11.291980473593599</v>
      </c>
      <c r="G198">
        <f t="shared" si="31"/>
        <v>3.2331902900829546E-3</v>
      </c>
      <c r="H198">
        <f t="shared" si="32"/>
        <v>1608.508740694092</v>
      </c>
      <c r="I198">
        <f t="shared" si="33"/>
        <v>38.072466368458578</v>
      </c>
      <c r="K198">
        <f t="shared" si="34"/>
        <v>1049.1111480445688</v>
      </c>
      <c r="L198">
        <f t="shared" si="35"/>
        <v>-0.82090130463590683</v>
      </c>
      <c r="M198">
        <f t="shared" si="36"/>
        <v>7.8247314992885091E-4</v>
      </c>
      <c r="N198" s="1">
        <f t="shared" si="37"/>
        <v>273369.81935154059</v>
      </c>
      <c r="P198">
        <f t="shared" si="38"/>
        <v>6.2638000000000027E-2</v>
      </c>
      <c r="Q198" s="3">
        <f t="shared" si="39"/>
        <v>10407863.253413126</v>
      </c>
      <c r="R198">
        <f t="shared" si="40"/>
        <v>11.291980473593599</v>
      </c>
      <c r="S198" s="2">
        <f t="shared" si="41"/>
        <v>34.272290272900463</v>
      </c>
      <c r="T198" s="3"/>
    </row>
    <row r="199" spans="1:20" x14ac:dyDescent="0.25">
      <c r="A199" s="2">
        <v>312.34570000000002</v>
      </c>
      <c r="B199">
        <v>51.240209999999998</v>
      </c>
      <c r="C199">
        <f t="shared" ref="C199:C229" si="42">AVERAGE($C$3,A199)</f>
        <v>306.17285000000004</v>
      </c>
      <c r="D199">
        <f t="shared" ref="D199:D229" si="43">-0.00016*(C199)+0.1856</f>
        <v>0.13661234399999997</v>
      </c>
      <c r="E199">
        <f t="shared" ref="E199:E229" si="44">B199*$B$3/D199</f>
        <v>11.252323582120809</v>
      </c>
      <c r="G199">
        <f t="shared" ref="G199:G229" si="45">4.56618E-17*(C199^6)-0.000000000000142118*(C199^5) + 0.000000000182707*(C199^4) - 0.000000124213*(C199^3) + 0.0000471237*(C199^2) - 0.00946958*(C199) + 0.789381</f>
        <v>3.2401860244121172E-3</v>
      </c>
      <c r="H199">
        <f t="shared" ref="H199:H229" si="46">0.000000032243*(C199^4) - 0.000055134*(C199^3) + 0.034427*(C199^2) - 6.4879*(C199) + 1666.5</f>
        <v>1608.2549840659112</v>
      </c>
      <c r="I199">
        <f t="shared" ref="I199:I229" si="47">G199*H199/D199</f>
        <v>38.144761816410231</v>
      </c>
      <c r="K199">
        <f t="shared" ref="K199:K229" si="48" xml:space="preserve"> -0.000001739309*(C199^3) + 0.001734417*(C199^2) - 1.393851*(C199) + 1363.278</f>
        <v>1049.1858101474481</v>
      </c>
      <c r="L199">
        <f t="shared" ref="L199:L229" si="49">-0.000005217927*(C199^2)+0.003468834*(C199)-1.393851</f>
        <v>-0.82092615074509756</v>
      </c>
      <c r="M199">
        <f t="shared" ref="M199:M229" si="50">-1/K199*L199</f>
        <v>7.8244114894169994E-4</v>
      </c>
      <c r="N199" s="1">
        <f t="shared" ref="N199:N229" si="51">9.81*M199*(A199-300)*$B$3^3*K199^2/(G199^2)</f>
        <v>268265.67073896999</v>
      </c>
      <c r="P199">
        <f t="shared" ref="P199:P229" si="52">(A199-300)/(500-300)</f>
        <v>6.172850000000011E-2</v>
      </c>
      <c r="Q199" s="3">
        <f t="shared" ref="Q199:Q229" si="53">N199*I199</f>
        <v>10232930.113857541</v>
      </c>
      <c r="R199">
        <f t="shared" ref="R199:R229" si="54">E199</f>
        <v>11.252323582120809</v>
      </c>
      <c r="S199" s="2">
        <f t="shared" ref="S199:S229" si="55">2+(0.589*Q199^(1/4))/((1+(0.469/I199)^(9/16))^(4/9))</f>
        <v>34.13700530190907</v>
      </c>
      <c r="T199" s="3"/>
    </row>
    <row r="200" spans="1:20" x14ac:dyDescent="0.25">
      <c r="A200" s="2">
        <v>312.16699999999997</v>
      </c>
      <c r="B200">
        <v>51.065109999999997</v>
      </c>
      <c r="C200">
        <f t="shared" si="42"/>
        <v>306.08349999999996</v>
      </c>
      <c r="D200">
        <f t="shared" si="43"/>
        <v>0.13662663999999999</v>
      </c>
      <c r="E200">
        <f t="shared" si="44"/>
        <v>11.212698343456298</v>
      </c>
      <c r="G200">
        <f t="shared" si="45"/>
        <v>3.2470751969658762E-3</v>
      </c>
      <c r="H200">
        <f t="shared" si="46"/>
        <v>1608.005722484053</v>
      </c>
      <c r="I200">
        <f t="shared" si="47"/>
        <v>38.215940156745148</v>
      </c>
      <c r="K200">
        <f t="shared" si="48"/>
        <v>1049.2591609926249</v>
      </c>
      <c r="L200">
        <f t="shared" si="49"/>
        <v>-0.82095064381924554</v>
      </c>
      <c r="M200">
        <f t="shared" si="50"/>
        <v>7.8240979382310672E-4</v>
      </c>
      <c r="N200" s="1">
        <f t="shared" si="51"/>
        <v>263288.2054947337</v>
      </c>
      <c r="P200">
        <f t="shared" si="52"/>
        <v>6.0834999999999868E-2</v>
      </c>
      <c r="Q200" s="3">
        <f t="shared" si="53"/>
        <v>10061806.305163562</v>
      </c>
      <c r="R200">
        <f t="shared" si="54"/>
        <v>11.212698343456298</v>
      </c>
      <c r="S200" s="2">
        <f t="shared" si="55"/>
        <v>34.002956990735633</v>
      </c>
      <c r="T200" s="3"/>
    </row>
    <row r="201" spans="1:20" x14ac:dyDescent="0.25">
      <c r="A201" s="2">
        <v>311.99149999999997</v>
      </c>
      <c r="B201">
        <v>50.890059999999998</v>
      </c>
      <c r="C201">
        <f t="shared" si="42"/>
        <v>305.99574999999999</v>
      </c>
      <c r="D201">
        <f t="shared" si="43"/>
        <v>0.13664067999999999</v>
      </c>
      <c r="E201">
        <f t="shared" si="44"/>
        <v>11.173113307105908</v>
      </c>
      <c r="G201">
        <f t="shared" si="45"/>
        <v>3.2538569599219747E-3</v>
      </c>
      <c r="H201">
        <f t="shared" si="46"/>
        <v>1607.7609543664103</v>
      </c>
      <c r="I201">
        <f t="shared" si="47"/>
        <v>38.285993389786562</v>
      </c>
      <c r="K201">
        <f t="shared" si="48"/>
        <v>1049.3312004699803</v>
      </c>
      <c r="L201">
        <f t="shared" si="49"/>
        <v>-0.82097477938262176</v>
      </c>
      <c r="M201">
        <f t="shared" si="50"/>
        <v>7.8237908013687092E-4</v>
      </c>
      <c r="N201" s="1">
        <f t="shared" si="51"/>
        <v>258435.2620793471</v>
      </c>
      <c r="P201">
        <f t="shared" si="52"/>
        <v>5.9957499999999865E-2</v>
      </c>
      <c r="Q201" s="3">
        <f t="shared" si="53"/>
        <v>9894450.7356576398</v>
      </c>
      <c r="R201">
        <f t="shared" si="54"/>
        <v>11.173113307105908</v>
      </c>
      <c r="S201" s="2">
        <f t="shared" si="55"/>
        <v>33.870176439202353</v>
      </c>
      <c r="T201" s="3"/>
    </row>
    <row r="202" spans="1:20" x14ac:dyDescent="0.25">
      <c r="A202" s="2">
        <v>311.81909999999999</v>
      </c>
      <c r="B202">
        <v>50.715060000000001</v>
      </c>
      <c r="C202">
        <f t="shared" si="42"/>
        <v>305.90954999999997</v>
      </c>
      <c r="D202">
        <f t="shared" si="43"/>
        <v>0.13665447199999997</v>
      </c>
      <c r="E202">
        <f t="shared" si="44"/>
        <v>11.13356758643069</v>
      </c>
      <c r="G202">
        <f t="shared" si="45"/>
        <v>3.260534355525091E-3</v>
      </c>
      <c r="H202">
        <f t="shared" si="46"/>
        <v>1607.5205387094952</v>
      </c>
      <c r="I202">
        <f t="shared" si="47"/>
        <v>38.354953679631585</v>
      </c>
      <c r="K202">
        <f t="shared" si="48"/>
        <v>1049.4019695206464</v>
      </c>
      <c r="L202">
        <f t="shared" si="49"/>
        <v>-0.82099856685996164</v>
      </c>
      <c r="M202">
        <f t="shared" si="50"/>
        <v>7.8234898609441661E-4</v>
      </c>
      <c r="N202" s="1">
        <f t="shared" si="51"/>
        <v>253702.00030452062</v>
      </c>
      <c r="P202">
        <f t="shared" si="52"/>
        <v>5.9095499999999961E-2</v>
      </c>
      <c r="Q202" s="3">
        <f t="shared" si="53"/>
        <v>9730728.4701097663</v>
      </c>
      <c r="R202">
        <f t="shared" si="54"/>
        <v>11.13356758643069</v>
      </c>
      <c r="S202" s="2">
        <f t="shared" si="55"/>
        <v>33.738619055264245</v>
      </c>
      <c r="T202" s="3"/>
    </row>
    <row r="203" spans="1:20" x14ac:dyDescent="0.25">
      <c r="A203" s="2">
        <v>311.6497</v>
      </c>
      <c r="B203">
        <v>50.540129999999998</v>
      </c>
      <c r="C203">
        <f t="shared" si="42"/>
        <v>305.82484999999997</v>
      </c>
      <c r="D203">
        <f t="shared" si="43"/>
        <v>0.136668024</v>
      </c>
      <c r="E203">
        <f t="shared" si="44"/>
        <v>11.094064695045271</v>
      </c>
      <c r="G203">
        <f t="shared" si="45"/>
        <v>3.2671104735210177E-3</v>
      </c>
      <c r="H203">
        <f t="shared" si="46"/>
        <v>1607.2843345981619</v>
      </c>
      <c r="I203">
        <f t="shared" si="47"/>
        <v>38.422853640526149</v>
      </c>
      <c r="K203">
        <f t="shared" si="48"/>
        <v>1049.4715090917994</v>
      </c>
      <c r="L203">
        <f t="shared" si="49"/>
        <v>-0.82102201593277435</v>
      </c>
      <c r="M203">
        <f t="shared" si="50"/>
        <v>7.8231949016250798E-4</v>
      </c>
      <c r="N203" s="1">
        <f t="shared" si="51"/>
        <v>249083.71207509466</v>
      </c>
      <c r="P203">
        <f t="shared" si="52"/>
        <v>5.8248499999999981E-2</v>
      </c>
      <c r="Q203" s="3">
        <f t="shared" si="53"/>
        <v>9570507.0133003183</v>
      </c>
      <c r="R203">
        <f t="shared" si="54"/>
        <v>11.094064695045271</v>
      </c>
      <c r="S203" s="2">
        <f t="shared" si="55"/>
        <v>33.608238561579952</v>
      </c>
      <c r="T203" s="3"/>
    </row>
    <row r="204" spans="1:20" x14ac:dyDescent="0.25">
      <c r="A204" s="2">
        <v>311.48329999999999</v>
      </c>
      <c r="B204">
        <v>50.365299999999998</v>
      </c>
      <c r="C204">
        <f t="shared" si="42"/>
        <v>305.74164999999999</v>
      </c>
      <c r="D204">
        <f t="shared" si="43"/>
        <v>0.13668133599999999</v>
      </c>
      <c r="E204">
        <f t="shared" si="44"/>
        <v>11.054610996778669</v>
      </c>
      <c r="G204">
        <f t="shared" si="45"/>
        <v>3.2735845549022313E-3</v>
      </c>
      <c r="H204">
        <f t="shared" si="46"/>
        <v>1607.0523406146756</v>
      </c>
      <c r="I204">
        <f t="shared" si="47"/>
        <v>38.489686120390878</v>
      </c>
      <c r="K204">
        <f t="shared" si="48"/>
        <v>1049.5398190842623</v>
      </c>
      <c r="L204">
        <f t="shared" si="49"/>
        <v>-0.82104512262343421</v>
      </c>
      <c r="M204">
        <f t="shared" si="50"/>
        <v>7.822905884026461E-4</v>
      </c>
      <c r="N204" s="1">
        <f t="shared" si="51"/>
        <v>244578.51407447676</v>
      </c>
      <c r="P204">
        <f t="shared" si="52"/>
        <v>5.7416499999999926E-2</v>
      </c>
      <c r="Q204" s="3">
        <f t="shared" si="53"/>
        <v>9413750.2385182139</v>
      </c>
      <c r="R204">
        <f t="shared" si="54"/>
        <v>11.054610996778669</v>
      </c>
      <c r="S204" s="2">
        <f t="shared" si="55"/>
        <v>33.479064907826512</v>
      </c>
      <c r="T204" s="3"/>
    </row>
    <row r="205" spans="1:20" x14ac:dyDescent="0.25">
      <c r="A205" s="2">
        <v>311.31990000000002</v>
      </c>
      <c r="B205">
        <v>50.190579999999997</v>
      </c>
      <c r="C205">
        <f t="shared" si="42"/>
        <v>305.65994999999998</v>
      </c>
      <c r="D205">
        <f t="shared" si="43"/>
        <v>0.13669440799999999</v>
      </c>
      <c r="E205">
        <f t="shared" si="44"/>
        <v>11.015208464123857</v>
      </c>
      <c r="G205">
        <f t="shared" si="45"/>
        <v>3.2799558517785377E-3</v>
      </c>
      <c r="H205">
        <f t="shared" si="46"/>
        <v>1606.8245553615156</v>
      </c>
      <c r="I205">
        <f t="shared" si="47"/>
        <v>38.555444075952622</v>
      </c>
      <c r="K205">
        <f t="shared" si="48"/>
        <v>1049.6068994000689</v>
      </c>
      <c r="L205">
        <f t="shared" si="49"/>
        <v>-0.82106788302475742</v>
      </c>
      <c r="M205">
        <f t="shared" si="50"/>
        <v>7.8226227694774201E-4</v>
      </c>
      <c r="N205" s="1">
        <f t="shared" si="51"/>
        <v>240184.57166372164</v>
      </c>
      <c r="P205">
        <f t="shared" si="52"/>
        <v>5.6599500000000094E-2</v>
      </c>
      <c r="Q205" s="3">
        <f t="shared" si="53"/>
        <v>9260422.8206872549</v>
      </c>
      <c r="R205">
        <f t="shared" si="54"/>
        <v>11.015208464123857</v>
      </c>
      <c r="S205" s="2">
        <f t="shared" si="55"/>
        <v>33.351128941073775</v>
      </c>
      <c r="T205" s="3"/>
    </row>
    <row r="206" spans="1:20" x14ac:dyDescent="0.25">
      <c r="A206" s="2">
        <v>311.1592</v>
      </c>
      <c r="B206">
        <v>50.015970000000003</v>
      </c>
      <c r="C206">
        <f t="shared" si="42"/>
        <v>305.57960000000003</v>
      </c>
      <c r="D206">
        <f t="shared" si="43"/>
        <v>0.136707264</v>
      </c>
      <c r="E206">
        <f t="shared" si="44"/>
        <v>10.975854947985793</v>
      </c>
      <c r="G206">
        <f t="shared" si="45"/>
        <v>3.2862353627746144E-3</v>
      </c>
      <c r="H206">
        <f t="shared" si="46"/>
        <v>1606.6005593219452</v>
      </c>
      <c r="I206">
        <f t="shared" si="47"/>
        <v>38.620241656633922</v>
      </c>
      <c r="K206">
        <f t="shared" si="48"/>
        <v>1049.672873106038</v>
      </c>
      <c r="L206">
        <f t="shared" si="49"/>
        <v>-0.82109033527737152</v>
      </c>
      <c r="M206">
        <f t="shared" si="50"/>
        <v>7.8223450020930944E-4</v>
      </c>
      <c r="N206" s="1">
        <f t="shared" si="51"/>
        <v>235892.11126641545</v>
      </c>
      <c r="P206">
        <f t="shared" si="52"/>
        <v>5.5795999999999991E-2</v>
      </c>
      <c r="Q206" s="3">
        <f t="shared" si="53"/>
        <v>9110210.3420025427</v>
      </c>
      <c r="R206">
        <f t="shared" si="54"/>
        <v>10.975854947985793</v>
      </c>
      <c r="S206" s="2">
        <f t="shared" si="55"/>
        <v>33.224224483451728</v>
      </c>
      <c r="T206" s="3"/>
    </row>
    <row r="207" spans="1:20" x14ac:dyDescent="0.25">
      <c r="A207" s="2">
        <v>311.00150000000002</v>
      </c>
      <c r="B207">
        <v>49.84151</v>
      </c>
      <c r="C207">
        <f t="shared" si="42"/>
        <v>305.50075000000004</v>
      </c>
      <c r="D207">
        <f t="shared" si="43"/>
        <v>0.13671987999999996</v>
      </c>
      <c r="E207">
        <f t="shared" si="44"/>
        <v>10.936560944904285</v>
      </c>
      <c r="G207">
        <f t="shared" si="45"/>
        <v>3.2924106764239403E-3</v>
      </c>
      <c r="H207">
        <f t="shared" si="46"/>
        <v>1606.3807693715062</v>
      </c>
      <c r="I207">
        <f t="shared" si="47"/>
        <v>38.683951415703788</v>
      </c>
      <c r="K207">
        <f t="shared" si="48"/>
        <v>1049.7376169497857</v>
      </c>
      <c r="L207">
        <f t="shared" si="49"/>
        <v>-0.82111243388423283</v>
      </c>
      <c r="M207">
        <f t="shared" si="50"/>
        <v>7.8220730649829694E-4</v>
      </c>
      <c r="N207" s="1">
        <f t="shared" si="51"/>
        <v>231707.48367482057</v>
      </c>
      <c r="P207">
        <f t="shared" si="52"/>
        <v>5.5007500000000105E-2</v>
      </c>
      <c r="Q207" s="3">
        <f t="shared" si="53"/>
        <v>8963361.0411317367</v>
      </c>
      <c r="R207">
        <f t="shared" si="54"/>
        <v>10.936560944904285</v>
      </c>
      <c r="S207" s="2">
        <f t="shared" si="55"/>
        <v>33.098618030534837</v>
      </c>
      <c r="T207" s="3"/>
    </row>
    <row r="208" spans="1:20" x14ac:dyDescent="0.25">
      <c r="A208" s="2">
        <v>310.84640000000002</v>
      </c>
      <c r="B208">
        <v>49.667209999999997</v>
      </c>
      <c r="C208">
        <f t="shared" si="42"/>
        <v>305.42320000000001</v>
      </c>
      <c r="D208">
        <f t="shared" si="43"/>
        <v>0.13673228799999998</v>
      </c>
      <c r="E208">
        <f t="shared" si="44"/>
        <v>10.897325875216834</v>
      </c>
      <c r="G208">
        <f t="shared" si="45"/>
        <v>3.2984967896959594E-3</v>
      </c>
      <c r="H208">
        <f t="shared" si="46"/>
        <v>1606.1646267749927</v>
      </c>
      <c r="I208">
        <f t="shared" si="47"/>
        <v>38.746728681527827</v>
      </c>
      <c r="K208">
        <f t="shared" si="48"/>
        <v>1049.8012950638281</v>
      </c>
      <c r="L208">
        <f t="shared" si="49"/>
        <v>-0.82113423143864595</v>
      </c>
      <c r="M208">
        <f t="shared" si="50"/>
        <v>7.8218062341856877E-4</v>
      </c>
      <c r="N208" s="1">
        <f t="shared" si="51"/>
        <v>227618.47965030104</v>
      </c>
      <c r="P208">
        <f t="shared" si="52"/>
        <v>5.4232000000000086E-2</v>
      </c>
      <c r="Q208" s="3">
        <f t="shared" si="53"/>
        <v>8819471.473912077</v>
      </c>
      <c r="R208">
        <f t="shared" si="54"/>
        <v>10.897325875216834</v>
      </c>
      <c r="S208" s="2">
        <f t="shared" si="55"/>
        <v>32.974020388899788</v>
      </c>
      <c r="T208" s="3"/>
    </row>
    <row r="209" spans="1:20" x14ac:dyDescent="0.25">
      <c r="A209" s="2">
        <v>310.69409999999999</v>
      </c>
      <c r="B209">
        <v>49.493079999999999</v>
      </c>
      <c r="C209">
        <f t="shared" si="42"/>
        <v>305.34704999999997</v>
      </c>
      <c r="D209">
        <f t="shared" si="43"/>
        <v>0.13674447199999998</v>
      </c>
      <c r="E209">
        <f t="shared" si="44"/>
        <v>10.85815300818888</v>
      </c>
      <c r="G209">
        <f t="shared" si="45"/>
        <v>3.3044852222586796E-3</v>
      </c>
      <c r="H209">
        <f t="shared" si="46"/>
        <v>1605.952409063394</v>
      </c>
      <c r="I209">
        <f t="shared" si="47"/>
        <v>38.808486557326518</v>
      </c>
      <c r="K209">
        <f t="shared" si="48"/>
        <v>1049.8638252524524</v>
      </c>
      <c r="L209">
        <f t="shared" si="49"/>
        <v>-0.82115569655661069</v>
      </c>
      <c r="M209">
        <f t="shared" si="50"/>
        <v>7.821544821388182E-4</v>
      </c>
      <c r="N209" s="1">
        <f t="shared" si="51"/>
        <v>223628.86830740768</v>
      </c>
      <c r="P209">
        <f t="shared" si="52"/>
        <v>5.3470499999999956E-2</v>
      </c>
      <c r="Q209" s="3">
        <f t="shared" si="53"/>
        <v>8678697.9295381736</v>
      </c>
      <c r="R209">
        <f t="shared" si="54"/>
        <v>10.85815300818888</v>
      </c>
      <c r="S209" s="2">
        <f t="shared" si="55"/>
        <v>32.850620426371151</v>
      </c>
      <c r="T209" s="3"/>
    </row>
    <row r="210" spans="1:20" x14ac:dyDescent="0.25">
      <c r="A210" s="2">
        <v>310.5444</v>
      </c>
      <c r="B210">
        <v>49.319139999999997</v>
      </c>
      <c r="C210">
        <f t="shared" si="42"/>
        <v>305.2722</v>
      </c>
      <c r="D210">
        <f t="shared" si="43"/>
        <v>0.13675644799999997</v>
      </c>
      <c r="E210">
        <f t="shared" si="44"/>
        <v>10.819045256279251</v>
      </c>
      <c r="G210">
        <f t="shared" si="45"/>
        <v>3.310383214880086E-3</v>
      </c>
      <c r="H210">
        <f t="shared" si="46"/>
        <v>1605.7438363867107</v>
      </c>
      <c r="I210">
        <f t="shared" si="47"/>
        <v>38.869300286094905</v>
      </c>
      <c r="K210">
        <f t="shared" si="48"/>
        <v>1049.9252895478003</v>
      </c>
      <c r="L210">
        <f t="shared" si="49"/>
        <v>-0.82117685420616437</v>
      </c>
      <c r="M210">
        <f t="shared" si="50"/>
        <v>7.8212884514844178E-4</v>
      </c>
      <c r="N210" s="1">
        <f t="shared" si="51"/>
        <v>219731.94397950536</v>
      </c>
      <c r="P210">
        <f t="shared" si="52"/>
        <v>5.2721999999999977E-2</v>
      </c>
      <c r="Q210" s="3">
        <f t="shared" si="53"/>
        <v>8540826.9129867777</v>
      </c>
      <c r="R210">
        <f t="shared" si="54"/>
        <v>10.819045256279251</v>
      </c>
      <c r="S210" s="2">
        <f t="shared" si="55"/>
        <v>32.728285106279941</v>
      </c>
      <c r="T210" s="3"/>
    </row>
    <row r="211" spans="1:20" x14ac:dyDescent="0.25">
      <c r="A211" s="2">
        <v>310.39729999999997</v>
      </c>
      <c r="B211">
        <v>49.145400000000002</v>
      </c>
      <c r="C211">
        <f t="shared" si="42"/>
        <v>305.19864999999999</v>
      </c>
      <c r="D211">
        <f t="shared" si="43"/>
        <v>0.136768216</v>
      </c>
      <c r="E211">
        <f t="shared" si="44"/>
        <v>10.780004617447082</v>
      </c>
      <c r="G211">
        <f t="shared" si="45"/>
        <v>3.3161901769841462E-3</v>
      </c>
      <c r="H211">
        <f t="shared" si="46"/>
        <v>1605.5389076396216</v>
      </c>
      <c r="I211">
        <f t="shared" si="47"/>
        <v>38.929164318999156</v>
      </c>
      <c r="K211">
        <f t="shared" si="48"/>
        <v>1049.9856878717344</v>
      </c>
      <c r="L211">
        <f t="shared" si="49"/>
        <v>-0.82119770134092462</v>
      </c>
      <c r="M211">
        <f t="shared" si="50"/>
        <v>7.8210370943764863E-4</v>
      </c>
      <c r="N211" s="1">
        <f t="shared" si="51"/>
        <v>215926.3253649351</v>
      </c>
      <c r="P211">
        <f t="shared" si="52"/>
        <v>5.1986499999999866E-2</v>
      </c>
      <c r="Q211" s="3">
        <f t="shared" si="53"/>
        <v>8405831.4009292331</v>
      </c>
      <c r="R211">
        <f t="shared" si="54"/>
        <v>10.780004617447082</v>
      </c>
      <c r="S211" s="2">
        <f t="shared" si="55"/>
        <v>32.60704216888422</v>
      </c>
      <c r="T211" s="3"/>
    </row>
    <row r="212" spans="1:20" x14ac:dyDescent="0.25">
      <c r="A212" s="2">
        <v>310.2527</v>
      </c>
      <c r="B212">
        <v>48.971870000000003</v>
      </c>
      <c r="C212">
        <f t="shared" si="42"/>
        <v>305.12635</v>
      </c>
      <c r="D212">
        <f t="shared" si="43"/>
        <v>0.13677978399999999</v>
      </c>
      <c r="E212">
        <f t="shared" si="44"/>
        <v>10.741032461346775</v>
      </c>
      <c r="G212">
        <f t="shared" si="45"/>
        <v>3.3219094857120934E-3</v>
      </c>
      <c r="H212">
        <f t="shared" si="46"/>
        <v>1605.3374824415814</v>
      </c>
      <c r="I212">
        <f t="shared" si="47"/>
        <v>38.988113994183976</v>
      </c>
      <c r="K212">
        <f t="shared" si="48"/>
        <v>1050.0450612080176</v>
      </c>
      <c r="L212">
        <f t="shared" si="49"/>
        <v>-0.82121824919640396</v>
      </c>
      <c r="M212">
        <f t="shared" si="50"/>
        <v>7.8207905501849484E-4</v>
      </c>
      <c r="N212" s="1">
        <f t="shared" si="51"/>
        <v>212208.10159882318</v>
      </c>
      <c r="P212">
        <f t="shared" si="52"/>
        <v>5.1263500000000024E-2</v>
      </c>
      <c r="Q212" s="3">
        <f t="shared" si="53"/>
        <v>8273593.6556242928</v>
      </c>
      <c r="R212">
        <f t="shared" si="54"/>
        <v>10.741032461346775</v>
      </c>
      <c r="S212" s="2">
        <f t="shared" si="55"/>
        <v>32.486836666926067</v>
      </c>
      <c r="T212" s="3"/>
    </row>
    <row r="213" spans="1:20" x14ac:dyDescent="0.25">
      <c r="A213" s="2">
        <v>310.11070000000001</v>
      </c>
      <c r="B213">
        <v>48.798580000000001</v>
      </c>
      <c r="C213">
        <f t="shared" si="42"/>
        <v>305.05534999999998</v>
      </c>
      <c r="D213">
        <f t="shared" si="43"/>
        <v>0.13679114399999998</v>
      </c>
      <c r="E213">
        <f t="shared" si="44"/>
        <v>10.702135804931935</v>
      </c>
      <c r="G213">
        <f t="shared" si="45"/>
        <v>3.3275366237494053E-3</v>
      </c>
      <c r="H213">
        <f t="shared" si="46"/>
        <v>1605.1396990382466</v>
      </c>
      <c r="I213">
        <f t="shared" si="47"/>
        <v>39.046103268087769</v>
      </c>
      <c r="K213">
        <f t="shared" si="48"/>
        <v>1050.1033684216168</v>
      </c>
      <c r="L213">
        <f t="shared" si="49"/>
        <v>-0.82123848067712313</v>
      </c>
      <c r="M213">
        <f t="shared" si="50"/>
        <v>7.8205489609228221E-4</v>
      </c>
      <c r="N213" s="1">
        <f t="shared" si="51"/>
        <v>208578.55293164606</v>
      </c>
      <c r="P213">
        <f t="shared" si="52"/>
        <v>5.0553500000000043E-2</v>
      </c>
      <c r="Q213" s="3">
        <f t="shared" si="53"/>
        <v>8144179.7172773629</v>
      </c>
      <c r="R213">
        <f t="shared" si="54"/>
        <v>10.702135804931935</v>
      </c>
      <c r="S213" s="2">
        <f t="shared" si="55"/>
        <v>32.367779997142335</v>
      </c>
      <c r="T213" s="3"/>
    </row>
    <row r="214" spans="1:20" x14ac:dyDescent="0.25">
      <c r="A214" s="2">
        <v>309.97109999999998</v>
      </c>
      <c r="B214">
        <v>48.625529999999998</v>
      </c>
      <c r="C214">
        <f t="shared" si="42"/>
        <v>304.98554999999999</v>
      </c>
      <c r="D214">
        <f t="shared" si="43"/>
        <v>0.13680231199999998</v>
      </c>
      <c r="E214">
        <f t="shared" si="44"/>
        <v>10.663313204823616</v>
      </c>
      <c r="G214">
        <f t="shared" si="45"/>
        <v>3.3330789740436684E-3</v>
      </c>
      <c r="H214">
        <f t="shared" si="46"/>
        <v>1604.9452778450845</v>
      </c>
      <c r="I214">
        <f t="shared" si="47"/>
        <v>39.103208724104938</v>
      </c>
      <c r="K214">
        <f t="shared" si="48"/>
        <v>1050.1606915632069</v>
      </c>
      <c r="L214">
        <f t="shared" si="49"/>
        <v>-0.82125842149827466</v>
      </c>
      <c r="M214">
        <f t="shared" si="50"/>
        <v>7.8203119588850548E-4</v>
      </c>
      <c r="N214" s="1">
        <f t="shared" si="51"/>
        <v>205031.33036374606</v>
      </c>
      <c r="P214">
        <f t="shared" si="52"/>
        <v>4.9855499999999893E-2</v>
      </c>
      <c r="Q214" s="3">
        <f t="shared" si="53"/>
        <v>8017382.9061944764</v>
      </c>
      <c r="R214">
        <f t="shared" si="54"/>
        <v>10.663313204823616</v>
      </c>
      <c r="S214" s="2">
        <f t="shared" si="55"/>
        <v>32.249732444820282</v>
      </c>
      <c r="T214" s="3"/>
    </row>
    <row r="215" spans="1:20" x14ac:dyDescent="0.25">
      <c r="A215" s="2">
        <v>309.83390000000003</v>
      </c>
      <c r="B215">
        <v>48.452739999999999</v>
      </c>
      <c r="C215">
        <f t="shared" si="42"/>
        <v>304.91695000000004</v>
      </c>
      <c r="D215">
        <f t="shared" si="43"/>
        <v>0.13681328799999998</v>
      </c>
      <c r="E215">
        <f t="shared" si="44"/>
        <v>10.624568864977501</v>
      </c>
      <c r="G215">
        <f t="shared" si="45"/>
        <v>3.3385360240413275E-3</v>
      </c>
      <c r="H215">
        <f t="shared" si="46"/>
        <v>1604.7542179018556</v>
      </c>
      <c r="I215">
        <f t="shared" si="47"/>
        <v>39.159425553734309</v>
      </c>
      <c r="K215">
        <f t="shared" si="48"/>
        <v>1050.2170305645516</v>
      </c>
      <c r="L215">
        <f t="shared" si="49"/>
        <v>-0.82127806903753731</v>
      </c>
      <c r="M215">
        <f t="shared" si="50"/>
        <v>7.8200795181930494E-4</v>
      </c>
      <c r="N215" s="1">
        <f t="shared" si="51"/>
        <v>201565.2716020974</v>
      </c>
      <c r="P215">
        <f t="shared" si="52"/>
        <v>4.9169500000000144E-2</v>
      </c>
      <c r="Q215" s="3">
        <f t="shared" si="53"/>
        <v>7893180.2475205697</v>
      </c>
      <c r="R215">
        <f t="shared" si="54"/>
        <v>10.624568864977501</v>
      </c>
      <c r="S215" s="2">
        <f t="shared" si="55"/>
        <v>32.132720591148434</v>
      </c>
      <c r="T215" s="3"/>
    </row>
    <row r="216" spans="1:20" x14ac:dyDescent="0.25">
      <c r="A216" s="2">
        <v>309.69909999999999</v>
      </c>
      <c r="B216">
        <v>48.280209999999997</v>
      </c>
      <c r="C216">
        <f t="shared" si="42"/>
        <v>304.84955000000002</v>
      </c>
      <c r="D216">
        <f t="shared" si="43"/>
        <v>0.13682407199999996</v>
      </c>
      <c r="E216">
        <f t="shared" si="44"/>
        <v>10.585902603454166</v>
      </c>
      <c r="G216">
        <f t="shared" si="45"/>
        <v>3.3439072687201365E-3</v>
      </c>
      <c r="H216">
        <f t="shared" si="46"/>
        <v>1604.5665182621472</v>
      </c>
      <c r="I216">
        <f t="shared" si="47"/>
        <v>39.214749021369258</v>
      </c>
      <c r="K216">
        <f t="shared" si="48"/>
        <v>1050.2723853582902</v>
      </c>
      <c r="L216">
        <f t="shared" si="49"/>
        <v>-0.82129742071767287</v>
      </c>
      <c r="M216">
        <f t="shared" si="50"/>
        <v>7.8198516134221239E-4</v>
      </c>
      <c r="N216" s="1">
        <f t="shared" si="51"/>
        <v>198179.24229829197</v>
      </c>
      <c r="P216">
        <f t="shared" si="52"/>
        <v>4.8495499999999934E-2</v>
      </c>
      <c r="Q216" s="3">
        <f t="shared" si="53"/>
        <v>7771549.2479726458</v>
      </c>
      <c r="R216">
        <f t="shared" si="54"/>
        <v>10.585902603454166</v>
      </c>
      <c r="S216" s="2">
        <f t="shared" si="55"/>
        <v>32.01677176485952</v>
      </c>
      <c r="T216" s="3"/>
    </row>
    <row r="217" spans="1:20" x14ac:dyDescent="0.25">
      <c r="A217" s="2">
        <v>309.56650000000002</v>
      </c>
      <c r="B217">
        <v>48.107979999999998</v>
      </c>
      <c r="C217">
        <f t="shared" si="42"/>
        <v>304.78325000000001</v>
      </c>
      <c r="D217">
        <f t="shared" si="43"/>
        <v>0.13683467999999999</v>
      </c>
      <c r="E217">
        <f t="shared" si="44"/>
        <v>10.547321775444647</v>
      </c>
      <c r="G217">
        <f t="shared" si="45"/>
        <v>3.3492002009419819E-3</v>
      </c>
      <c r="H217">
        <f t="shared" si="46"/>
        <v>1604.3818995470492</v>
      </c>
      <c r="I217">
        <f t="shared" si="47"/>
        <v>39.269256743616872</v>
      </c>
      <c r="K217">
        <f t="shared" si="48"/>
        <v>1050.3268380096019</v>
      </c>
      <c r="L217">
        <f t="shared" si="49"/>
        <v>-0.82131650282252289</v>
      </c>
      <c r="M217">
        <f t="shared" si="50"/>
        <v>7.8196278824878946E-4</v>
      </c>
      <c r="N217" s="1">
        <f t="shared" si="51"/>
        <v>194867.15390283597</v>
      </c>
      <c r="P217">
        <f t="shared" si="52"/>
        <v>4.7832500000000097E-2</v>
      </c>
      <c r="Q217" s="3">
        <f t="shared" si="53"/>
        <v>7652288.2975083683</v>
      </c>
      <c r="R217">
        <f t="shared" si="54"/>
        <v>10.547321775444647</v>
      </c>
      <c r="S217" s="2">
        <f t="shared" si="55"/>
        <v>31.901739802471493</v>
      </c>
      <c r="T217" s="3"/>
    </row>
    <row r="218" spans="1:20" x14ac:dyDescent="0.25">
      <c r="A218" s="2">
        <v>309.43619999999999</v>
      </c>
      <c r="B218">
        <v>47.936030000000002</v>
      </c>
      <c r="C218">
        <f t="shared" si="42"/>
        <v>304.71809999999999</v>
      </c>
      <c r="D218">
        <f t="shared" si="43"/>
        <v>0.136845104</v>
      </c>
      <c r="E218">
        <f t="shared" si="44"/>
        <v>10.508822442050979</v>
      </c>
      <c r="G218">
        <f t="shared" si="45"/>
        <v>3.3544103701753647E-3</v>
      </c>
      <c r="H218">
        <f t="shared" si="46"/>
        <v>1604.2005001261143</v>
      </c>
      <c r="I218">
        <f t="shared" si="47"/>
        <v>39.32290331310314</v>
      </c>
      <c r="K218">
        <f t="shared" si="48"/>
        <v>1050.3803473917937</v>
      </c>
      <c r="L218">
        <f t="shared" si="49"/>
        <v>-0.82133529862679489</v>
      </c>
      <c r="M218">
        <f t="shared" si="50"/>
        <v>7.8194084710958068E-4</v>
      </c>
      <c r="N218" s="1">
        <f t="shared" si="51"/>
        <v>191630.48560523946</v>
      </c>
      <c r="P218">
        <f t="shared" si="52"/>
        <v>4.7180999999999924E-2</v>
      </c>
      <c r="Q218" s="3">
        <f t="shared" si="53"/>
        <v>7535467.0572978342</v>
      </c>
      <c r="R218">
        <f t="shared" si="54"/>
        <v>10.508822442050979</v>
      </c>
      <c r="S218" s="2">
        <f t="shared" si="55"/>
        <v>31.787736940553319</v>
      </c>
      <c r="T218" s="3"/>
    </row>
    <row r="219" spans="1:20" x14ac:dyDescent="0.25">
      <c r="A219" s="2">
        <v>309.3082</v>
      </c>
      <c r="B219">
        <v>47.764400000000002</v>
      </c>
      <c r="C219">
        <f t="shared" si="42"/>
        <v>304.65409999999997</v>
      </c>
      <c r="D219">
        <f t="shared" si="43"/>
        <v>0.13685534399999999</v>
      </c>
      <c r="E219">
        <f t="shared" si="44"/>
        <v>10.470413197748421</v>
      </c>
      <c r="G219">
        <f t="shared" si="45"/>
        <v>3.3595373139662099E-3</v>
      </c>
      <c r="H219">
        <f t="shared" si="46"/>
        <v>1604.0223191321002</v>
      </c>
      <c r="I219">
        <f t="shared" si="47"/>
        <v>39.375684398257093</v>
      </c>
      <c r="K219">
        <f t="shared" si="48"/>
        <v>1050.432913442907</v>
      </c>
      <c r="L219">
        <f t="shared" si="49"/>
        <v>-0.82135380578484729</v>
      </c>
      <c r="M219">
        <f t="shared" si="50"/>
        <v>7.8191933561256352E-4</v>
      </c>
      <c r="N219" s="1">
        <f t="shared" si="51"/>
        <v>188468.22241671346</v>
      </c>
      <c r="P219">
        <f t="shared" si="52"/>
        <v>4.6540999999999999E-2</v>
      </c>
      <c r="Q219" s="3">
        <f t="shared" si="53"/>
        <v>7421065.2449810319</v>
      </c>
      <c r="R219">
        <f t="shared" si="54"/>
        <v>10.470413197748421</v>
      </c>
      <c r="S219" s="2">
        <f t="shared" si="55"/>
        <v>31.674790489968075</v>
      </c>
      <c r="T219" s="3"/>
    </row>
    <row r="220" spans="1:20" x14ac:dyDescent="0.25">
      <c r="A220" s="2">
        <v>309.1823</v>
      </c>
      <c r="B220">
        <v>47.59308</v>
      </c>
      <c r="C220">
        <f t="shared" si="42"/>
        <v>304.59114999999997</v>
      </c>
      <c r="D220">
        <f t="shared" si="43"/>
        <v>0.13686541599999999</v>
      </c>
      <c r="E220">
        <f t="shared" si="44"/>
        <v>10.432090455926426</v>
      </c>
      <c r="G220">
        <f t="shared" si="45"/>
        <v>3.364588607906227E-3</v>
      </c>
      <c r="H220">
        <f t="shared" si="46"/>
        <v>1603.8470773408521</v>
      </c>
      <c r="I220">
        <f t="shared" si="47"/>
        <v>39.42767839353025</v>
      </c>
      <c r="K220">
        <f t="shared" si="48"/>
        <v>1050.4846182390327</v>
      </c>
      <c r="L220">
        <f t="shared" si="49"/>
        <v>-0.82137205100891486</v>
      </c>
      <c r="M220">
        <f t="shared" si="50"/>
        <v>7.818982179727792E-4</v>
      </c>
      <c r="N220" s="1">
        <f t="shared" si="51"/>
        <v>185374.47223282736</v>
      </c>
      <c r="P220">
        <f t="shared" si="52"/>
        <v>4.5911499999999987E-2</v>
      </c>
      <c r="Q220" s="3">
        <f t="shared" si="53"/>
        <v>7308885.0735663204</v>
      </c>
      <c r="R220">
        <f t="shared" si="54"/>
        <v>10.432090455926426</v>
      </c>
      <c r="S220" s="2">
        <f t="shared" si="55"/>
        <v>31.562749746980963</v>
      </c>
      <c r="T220" s="3"/>
    </row>
    <row r="221" spans="1:20" x14ac:dyDescent="0.25">
      <c r="A221" s="2">
        <v>309.05860000000001</v>
      </c>
      <c r="B221">
        <v>47.422089999999997</v>
      </c>
      <c r="C221">
        <f t="shared" si="42"/>
        <v>304.52930000000003</v>
      </c>
      <c r="D221">
        <f t="shared" si="43"/>
        <v>0.13687531199999997</v>
      </c>
      <c r="E221">
        <f t="shared" si="44"/>
        <v>10.393859047422666</v>
      </c>
      <c r="G221">
        <f t="shared" si="45"/>
        <v>3.3695598210708999E-3</v>
      </c>
      <c r="H221">
        <f t="shared" si="46"/>
        <v>1603.6749131580366</v>
      </c>
      <c r="I221">
        <f t="shared" si="47"/>
        <v>39.478840080647167</v>
      </c>
      <c r="K221">
        <f t="shared" si="48"/>
        <v>1050.5354206558013</v>
      </c>
      <c r="L221">
        <f t="shared" si="49"/>
        <v>-0.82139001768909792</v>
      </c>
      <c r="M221">
        <f t="shared" si="50"/>
        <v>7.8187750887670363E-4</v>
      </c>
      <c r="N221" s="1">
        <f t="shared" si="51"/>
        <v>182350.78328177973</v>
      </c>
      <c r="P221">
        <f t="shared" si="52"/>
        <v>4.5293000000000062E-2</v>
      </c>
      <c r="Q221" s="3">
        <f t="shared" si="53"/>
        <v>7198997.4117621314</v>
      </c>
      <c r="R221">
        <f t="shared" si="54"/>
        <v>10.393859047422666</v>
      </c>
      <c r="S221" s="2">
        <f t="shared" si="55"/>
        <v>31.451729047336528</v>
      </c>
      <c r="T221" s="3"/>
    </row>
    <row r="222" spans="1:20" x14ac:dyDescent="0.25">
      <c r="A222" s="2">
        <v>308.93689999999998</v>
      </c>
      <c r="B222">
        <v>47.251440000000002</v>
      </c>
      <c r="C222">
        <f t="shared" si="42"/>
        <v>304.46844999999996</v>
      </c>
      <c r="D222">
        <f t="shared" si="43"/>
        <v>0.13688504799999998</v>
      </c>
      <c r="E222">
        <f t="shared" si="44"/>
        <v>10.355719786137637</v>
      </c>
      <c r="G222">
        <f t="shared" si="45"/>
        <v>3.3744585881251288E-3</v>
      </c>
      <c r="H222">
        <f t="shared" si="46"/>
        <v>1603.5055474701539</v>
      </c>
      <c r="I222">
        <f t="shared" si="47"/>
        <v>39.52924840824798</v>
      </c>
      <c r="K222">
        <f t="shared" si="48"/>
        <v>1050.5854027771652</v>
      </c>
      <c r="L222">
        <f t="shared" si="49"/>
        <v>-0.82140773283990587</v>
      </c>
      <c r="M222">
        <f t="shared" si="50"/>
        <v>7.8185717283769539E-4</v>
      </c>
      <c r="N222" s="1">
        <f t="shared" si="51"/>
        <v>179391.39772330123</v>
      </c>
      <c r="P222">
        <f t="shared" si="52"/>
        <v>4.4684499999999898E-2</v>
      </c>
      <c r="Q222" s="3">
        <f t="shared" si="53"/>
        <v>7091207.122907185</v>
      </c>
      <c r="R222">
        <f t="shared" si="54"/>
        <v>10.355719786137637</v>
      </c>
      <c r="S222" s="2">
        <f t="shared" si="55"/>
        <v>31.341573763636262</v>
      </c>
      <c r="T222" s="3"/>
    </row>
    <row r="223" spans="1:20" x14ac:dyDescent="0.25">
      <c r="A223" s="2">
        <v>308.81729999999999</v>
      </c>
      <c r="B223">
        <v>47.081150000000001</v>
      </c>
      <c r="C223">
        <f t="shared" si="42"/>
        <v>304.40864999999997</v>
      </c>
      <c r="D223">
        <f t="shared" si="43"/>
        <v>0.136894616</v>
      </c>
      <c r="E223">
        <f t="shared" si="44"/>
        <v>10.317677504570378</v>
      </c>
      <c r="G223">
        <f t="shared" si="45"/>
        <v>3.3792804965567802E-3</v>
      </c>
      <c r="H223">
        <f t="shared" si="46"/>
        <v>1603.3391187170789</v>
      </c>
      <c r="I223">
        <f t="shared" si="47"/>
        <v>39.578858333239054</v>
      </c>
      <c r="K223">
        <f t="shared" si="48"/>
        <v>1050.6345234810719</v>
      </c>
      <c r="L223">
        <f t="shared" si="49"/>
        <v>-0.82142517995277164</v>
      </c>
      <c r="M223">
        <f t="shared" si="50"/>
        <v>7.818372246431994E-4</v>
      </c>
      <c r="N223" s="1">
        <f t="shared" si="51"/>
        <v>176497.9170729917</v>
      </c>
      <c r="P223">
        <f t="shared" si="52"/>
        <v>4.4086499999999945E-2</v>
      </c>
      <c r="Q223" s="3">
        <f t="shared" si="53"/>
        <v>6985586.0559437126</v>
      </c>
      <c r="R223">
        <f t="shared" si="54"/>
        <v>10.317677504570378</v>
      </c>
      <c r="S223" s="2">
        <f t="shared" si="55"/>
        <v>31.232398806225937</v>
      </c>
      <c r="T223" s="3"/>
    </row>
    <row r="224" spans="1:20" x14ac:dyDescent="0.25">
      <c r="A224" s="2">
        <v>308.69979999999998</v>
      </c>
      <c r="B224">
        <v>46.91122</v>
      </c>
      <c r="C224">
        <f t="shared" si="42"/>
        <v>304.34989999999999</v>
      </c>
      <c r="D224">
        <f t="shared" si="43"/>
        <v>0.13690401599999999</v>
      </c>
      <c r="E224">
        <f t="shared" si="44"/>
        <v>10.279732042338335</v>
      </c>
      <c r="G224">
        <f t="shared" si="45"/>
        <v>3.3840251553275413E-3</v>
      </c>
      <c r="H224">
        <f t="shared" si="46"/>
        <v>1603.1756261647636</v>
      </c>
      <c r="I224">
        <f t="shared" si="47"/>
        <v>39.6276661989926</v>
      </c>
      <c r="K224">
        <f t="shared" si="48"/>
        <v>1050.6827827147952</v>
      </c>
      <c r="L224">
        <f t="shared" si="49"/>
        <v>-0.82144235706189317</v>
      </c>
      <c r="M224">
        <f t="shared" si="50"/>
        <v>7.8181766235801292E-4</v>
      </c>
      <c r="N224" s="1">
        <f t="shared" si="51"/>
        <v>173669.51186242307</v>
      </c>
      <c r="P224">
        <f t="shared" si="52"/>
        <v>4.3498999999999913E-2</v>
      </c>
      <c r="Q224" s="3">
        <f t="shared" si="53"/>
        <v>6882117.4450260866</v>
      </c>
      <c r="R224">
        <f t="shared" si="54"/>
        <v>10.279732042338335</v>
      </c>
      <c r="S224" s="2">
        <f t="shared" si="55"/>
        <v>31.124230386412755</v>
      </c>
      <c r="T224" s="3"/>
    </row>
    <row r="225" spans="1:20" x14ac:dyDescent="0.25">
      <c r="A225" s="2">
        <v>308.58420000000001</v>
      </c>
      <c r="B225">
        <v>46.741660000000003</v>
      </c>
      <c r="C225">
        <f t="shared" si="42"/>
        <v>304.2921</v>
      </c>
      <c r="D225">
        <f t="shared" si="43"/>
        <v>0.13691326399999998</v>
      </c>
      <c r="E225">
        <f t="shared" si="44"/>
        <v>10.241884234094369</v>
      </c>
      <c r="G225">
        <f t="shared" si="45"/>
        <v>3.388700274029488E-3</v>
      </c>
      <c r="H225">
        <f t="shared" si="46"/>
        <v>1603.0147908401011</v>
      </c>
      <c r="I225">
        <f t="shared" si="47"/>
        <v>39.675751656853159</v>
      </c>
      <c r="K225">
        <f t="shared" si="48"/>
        <v>1050.7302625722725</v>
      </c>
      <c r="L225">
        <f t="shared" si="49"/>
        <v>-0.82145929156454045</v>
      </c>
      <c r="M225">
        <f t="shared" si="50"/>
        <v>7.8179845087314958E-4</v>
      </c>
      <c r="N225" s="1">
        <f t="shared" si="51"/>
        <v>170900.59336309734</v>
      </c>
      <c r="P225">
        <f t="shared" si="52"/>
        <v>4.2921000000000049E-2</v>
      </c>
      <c r="Q225" s="3">
        <f t="shared" si="53"/>
        <v>6780609.5002830978</v>
      </c>
      <c r="R225">
        <f t="shared" si="54"/>
        <v>10.241884234094369</v>
      </c>
      <c r="S225" s="2">
        <f t="shared" si="55"/>
        <v>31.016908925601431</v>
      </c>
      <c r="T225" s="3"/>
    </row>
    <row r="226" spans="1:20" x14ac:dyDescent="0.25">
      <c r="A226" s="2">
        <v>308.47050000000002</v>
      </c>
      <c r="B226">
        <v>46.572490000000002</v>
      </c>
      <c r="C226">
        <f t="shared" si="42"/>
        <v>304.23525000000001</v>
      </c>
      <c r="D226">
        <f t="shared" si="43"/>
        <v>0.13692235999999997</v>
      </c>
      <c r="E226">
        <f t="shared" si="44"/>
        <v>10.204138316050063</v>
      </c>
      <c r="G226">
        <f t="shared" si="45"/>
        <v>3.3933055101010856E-3</v>
      </c>
      <c r="H226">
        <f t="shared" si="46"/>
        <v>1602.8566120999183</v>
      </c>
      <c r="I226">
        <f t="shared" si="47"/>
        <v>39.72311150450966</v>
      </c>
      <c r="K226">
        <f t="shared" si="48"/>
        <v>1050.7769630072567</v>
      </c>
      <c r="L226">
        <f t="shared" si="49"/>
        <v>-0.82147598174161496</v>
      </c>
      <c r="M226">
        <f t="shared" si="50"/>
        <v>7.817795884966901E-4</v>
      </c>
      <c r="N226" s="1">
        <f t="shared" si="51"/>
        <v>168190.43996072066</v>
      </c>
      <c r="P226">
        <f t="shared" si="52"/>
        <v>4.2352500000000078E-2</v>
      </c>
      <c r="Q226" s="3">
        <f t="shared" si="53"/>
        <v>6681047.6005522441</v>
      </c>
      <c r="R226">
        <f t="shared" si="54"/>
        <v>10.204138316050063</v>
      </c>
      <c r="S226" s="2">
        <f t="shared" si="55"/>
        <v>30.910457252114131</v>
      </c>
      <c r="T226" s="3"/>
    </row>
    <row r="227" spans="1:20" x14ac:dyDescent="0.25">
      <c r="A227" s="2">
        <v>308.3587</v>
      </c>
      <c r="B227">
        <v>46.403709999999997</v>
      </c>
      <c r="C227">
        <f t="shared" si="42"/>
        <v>304.17935</v>
      </c>
      <c r="D227">
        <f t="shared" si="43"/>
        <v>0.13693130399999998</v>
      </c>
      <c r="E227">
        <f t="shared" si="44"/>
        <v>10.166494142201406</v>
      </c>
      <c r="G227">
        <f t="shared" si="45"/>
        <v>3.3978405259057487E-3</v>
      </c>
      <c r="H227">
        <f t="shared" si="46"/>
        <v>1602.7010893101449</v>
      </c>
      <c r="I227">
        <f t="shared" si="47"/>
        <v>39.769742586920081</v>
      </c>
      <c r="K227">
        <f t="shared" si="48"/>
        <v>1050.8228839740982</v>
      </c>
      <c r="L227">
        <f t="shared" si="49"/>
        <v>-0.821492425902274</v>
      </c>
      <c r="M227">
        <f t="shared" si="50"/>
        <v>7.8176107356501287E-4</v>
      </c>
      <c r="N227" s="1">
        <f t="shared" si="51"/>
        <v>165538.34606815272</v>
      </c>
      <c r="P227">
        <f t="shared" si="52"/>
        <v>4.1793499999999997E-2</v>
      </c>
      <c r="Q227" s="3">
        <f t="shared" si="53"/>
        <v>6583417.4113949277</v>
      </c>
      <c r="R227">
        <f t="shared" si="54"/>
        <v>10.166494142201406</v>
      </c>
      <c r="S227" s="2">
        <f t="shared" si="55"/>
        <v>30.804898806005919</v>
      </c>
      <c r="T227" s="3"/>
    </row>
    <row r="228" spans="1:20" x14ac:dyDescent="0.25">
      <c r="A228" s="2">
        <v>308.24880000000002</v>
      </c>
      <c r="B228">
        <v>46.235329999999998</v>
      </c>
      <c r="C228">
        <f t="shared" si="42"/>
        <v>304.12440000000004</v>
      </c>
      <c r="D228">
        <f t="shared" si="43"/>
        <v>0.13694009599999998</v>
      </c>
      <c r="E228">
        <f t="shared" si="44"/>
        <v>10.12895375799941</v>
      </c>
      <c r="G228">
        <f t="shared" si="45"/>
        <v>3.4023049887660362E-3</v>
      </c>
      <c r="H228">
        <f t="shared" si="46"/>
        <v>1602.5482218458881</v>
      </c>
      <c r="I228">
        <f t="shared" si="47"/>
        <v>39.81564179657363</v>
      </c>
      <c r="K228">
        <f t="shared" si="48"/>
        <v>1050.8680254277556</v>
      </c>
      <c r="L228">
        <f t="shared" si="49"/>
        <v>-0.82150862238392897</v>
      </c>
      <c r="M228">
        <f t="shared" si="50"/>
        <v>7.8174290444276676E-4</v>
      </c>
      <c r="N228" s="1">
        <f t="shared" si="51"/>
        <v>162943.62190297191</v>
      </c>
      <c r="P228">
        <f t="shared" si="52"/>
        <v>4.1244000000000086E-2</v>
      </c>
      <c r="Q228" s="3">
        <f t="shared" si="53"/>
        <v>6487704.8827250581</v>
      </c>
      <c r="R228">
        <f t="shared" si="54"/>
        <v>10.12895375799941</v>
      </c>
      <c r="S228" s="2">
        <f t="shared" si="55"/>
        <v>30.70025764183562</v>
      </c>
      <c r="T228" s="3"/>
    </row>
    <row r="229" spans="1:20" x14ac:dyDescent="0.25">
      <c r="A229" s="2">
        <v>308.14080000000001</v>
      </c>
      <c r="B229">
        <v>46.067360000000001</v>
      </c>
      <c r="C229">
        <f t="shared" si="42"/>
        <v>304.07040000000001</v>
      </c>
      <c r="D229">
        <f t="shared" si="43"/>
        <v>0.13694873599999999</v>
      </c>
      <c r="E229">
        <f t="shared" si="44"/>
        <v>10.091519209056447</v>
      </c>
      <c r="G229">
        <f t="shared" si="45"/>
        <v>3.4066985709951814E-3</v>
      </c>
      <c r="H229">
        <f t="shared" si="46"/>
        <v>1602.3980090915004</v>
      </c>
      <c r="I229">
        <f t="shared" si="47"/>
        <v>39.860806073723374</v>
      </c>
      <c r="K229">
        <f t="shared" si="48"/>
        <v>1050.9123873238009</v>
      </c>
      <c r="L229">
        <f t="shared" si="49"/>
        <v>-0.82152456955224751</v>
      </c>
      <c r="M229">
        <f t="shared" si="50"/>
        <v>7.8172507952285113E-4</v>
      </c>
      <c r="N229" s="1">
        <f t="shared" si="51"/>
        <v>160405.59327025927</v>
      </c>
      <c r="P229">
        <f t="shared" si="52"/>
        <v>4.0704000000000067E-2</v>
      </c>
      <c r="Q229" s="3">
        <f t="shared" si="53"/>
        <v>6393896.2464863518</v>
      </c>
      <c r="R229">
        <f t="shared" si="54"/>
        <v>10.091519209056447</v>
      </c>
      <c r="S229" s="2">
        <f t="shared" si="55"/>
        <v>30.596558430377215</v>
      </c>
      <c r="T229" s="3"/>
    </row>
    <row r="234" spans="1:20" x14ac:dyDescent="0.25">
      <c r="A234" s="4" t="s">
        <v>92</v>
      </c>
    </row>
    <row r="235" spans="1:20" x14ac:dyDescent="0.25">
      <c r="A235" t="s">
        <v>26</v>
      </c>
      <c r="B235" t="s">
        <v>27</v>
      </c>
      <c r="C235" t="s">
        <v>63</v>
      </c>
      <c r="D235" t="s">
        <v>65</v>
      </c>
      <c r="E235" t="s">
        <v>66</v>
      </c>
      <c r="G235" t="s">
        <v>67</v>
      </c>
      <c r="H235" t="s">
        <v>46</v>
      </c>
      <c r="I235" t="s">
        <v>68</v>
      </c>
      <c r="K235" t="s">
        <v>56</v>
      </c>
      <c r="L235" t="s">
        <v>58</v>
      </c>
      <c r="M235" t="s">
        <v>57</v>
      </c>
      <c r="N235" t="s">
        <v>69</v>
      </c>
      <c r="P235" t="s">
        <v>104</v>
      </c>
      <c r="Q235" t="s">
        <v>48</v>
      </c>
      <c r="R235" t="s">
        <v>71</v>
      </c>
      <c r="S235" t="s">
        <v>70</v>
      </c>
    </row>
    <row r="236" spans="1:20" x14ac:dyDescent="0.25">
      <c r="A236" s="1">
        <v>495.11840000000001</v>
      </c>
      <c r="B236">
        <v>77.769310000000004</v>
      </c>
      <c r="C236">
        <f t="shared" ref="C236:C295" si="56">AVERAGE($C$3,A236)</f>
        <v>397.55920000000003</v>
      </c>
      <c r="D236">
        <f t="shared" ref="D236:D295" si="57">-0.00016*(C236)+0.1856</f>
        <v>0.12199052799999997</v>
      </c>
      <c r="E236">
        <f t="shared" ref="E236:E295" si="58">B236*$B$3/D236</f>
        <v>19.125085678783197</v>
      </c>
      <c r="G236">
        <f t="shared" ref="G236:G295" si="59">4.56618E-17*(C236^6)-0.000000000000142118*(C236^5) + 0.000000000182707*(C236^4) - 0.000000124213*(C236^3) + 0.0000471237*(C236^2) - 0.00946958*(C236) + 0.789381</f>
        <v>7.6434698829819236E-4</v>
      </c>
      <c r="H236">
        <f t="shared" ref="H236:H295" si="60">0.000000032243*(C236^4) - 0.000055134*(C236^3) + 0.034427*(C236^2) - 6.4879*(C236) + 1666.5</f>
        <v>1869.5595731534709</v>
      </c>
      <c r="I236">
        <f t="shared" ref="I236:I295" si="61">G236*H236/D236</f>
        <v>11.713960523098233</v>
      </c>
      <c r="K236">
        <f t="shared" ref="K236:K295" si="62" xml:space="preserve"> -0.000001739309*(C236^3) + 0.001734417*(C236^2) - 1.393851*(C236) + 1363.278</f>
        <v>973.97963386440233</v>
      </c>
      <c r="L236">
        <f t="shared" ref="L236:L295" si="63">-0.000005217927*(C236^2)+0.003468834*(C236)-1.393851</f>
        <v>-0.83949480287423361</v>
      </c>
      <c r="M236">
        <f t="shared" ref="M236:M295" si="64">-1/K236*L236</f>
        <v>8.6192233768114736E-4</v>
      </c>
      <c r="N236" s="1">
        <f t="shared" ref="N236:N295" si="65">9.81*M236*(A236-300)*$B$3^3*K236^2/(G236^2)</f>
        <v>72329883.872146338</v>
      </c>
      <c r="P236">
        <f t="shared" ref="P236:P295" si="66">(A236-300)/(500-300)</f>
        <v>0.97559200000000001</v>
      </c>
      <c r="Q236" s="3">
        <f t="shared" ref="Q236" si="67">N236*I236</f>
        <v>847269404.31860185</v>
      </c>
      <c r="R236">
        <f t="shared" ref="R236" si="68">E236</f>
        <v>19.125085678783197</v>
      </c>
      <c r="S236" s="2">
        <f t="shared" ref="S236" si="69">2+(0.589*Q236^(1/4))/((1+(0.469/I236)^(9/16))^(4/9))</f>
        <v>95.943769921596086</v>
      </c>
    </row>
    <row r="237" spans="1:20" x14ac:dyDescent="0.25">
      <c r="A237" s="1">
        <v>490.44850000000002</v>
      </c>
      <c r="B237">
        <v>78.518109999999993</v>
      </c>
      <c r="C237">
        <f t="shared" si="56"/>
        <v>395.22424999999998</v>
      </c>
      <c r="D237">
        <f t="shared" si="57"/>
        <v>0.12236411999999998</v>
      </c>
      <c r="E237">
        <f t="shared" si="58"/>
        <v>19.250277777505371</v>
      </c>
      <c r="G237">
        <f t="shared" si="59"/>
        <v>7.7806215413145363E-4</v>
      </c>
      <c r="H237">
        <f t="shared" si="60"/>
        <v>1862.9071356053214</v>
      </c>
      <c r="I237">
        <f t="shared" si="61"/>
        <v>11.845445698264594</v>
      </c>
      <c r="K237">
        <f t="shared" si="62"/>
        <v>975.93798062138603</v>
      </c>
      <c r="L237">
        <f t="shared" si="63"/>
        <v>-0.8379354014524415</v>
      </c>
      <c r="M237">
        <f t="shared" si="64"/>
        <v>8.585949292791357E-4</v>
      </c>
      <c r="N237" s="1">
        <f t="shared" si="65"/>
        <v>68141941.665483698</v>
      </c>
      <c r="P237">
        <f t="shared" si="66"/>
        <v>0.9522425000000001</v>
      </c>
      <c r="Q237" s="3">
        <f t="shared" ref="Q237:Q295" si="70">N237*I237</f>
        <v>807171669.7728008</v>
      </c>
      <c r="R237">
        <f t="shared" ref="R237:R295" si="71">E237</f>
        <v>19.250277777505371</v>
      </c>
      <c r="S237" s="2">
        <f t="shared" ref="S237:S295" si="72">2+(0.589*Q237^(1/4))/((1+(0.469/I237)^(9/16))^(4/9))</f>
        <v>94.848320008261865</v>
      </c>
    </row>
    <row r="238" spans="1:20" x14ac:dyDescent="0.25">
      <c r="A238" s="1">
        <v>485.85300000000001</v>
      </c>
      <c r="B238">
        <v>79.179559999999995</v>
      </c>
      <c r="C238">
        <f t="shared" si="56"/>
        <v>392.92650000000003</v>
      </c>
      <c r="D238">
        <f t="shared" si="57"/>
        <v>0.12273175999999998</v>
      </c>
      <c r="E238">
        <f t="shared" si="58"/>
        <v>19.354295905151204</v>
      </c>
      <c r="G238">
        <f t="shared" si="59"/>
        <v>7.9218024615845817E-4</v>
      </c>
      <c r="H238">
        <f t="shared" si="60"/>
        <v>1856.3529628601314</v>
      </c>
      <c r="I238">
        <f t="shared" si="61"/>
        <v>11.981952732328798</v>
      </c>
      <c r="K238">
        <f t="shared" si="62"/>
        <v>977.86163693825711</v>
      </c>
      <c r="L238">
        <f t="shared" si="63"/>
        <v>-0.83645638784982912</v>
      </c>
      <c r="M238">
        <f t="shared" si="64"/>
        <v>8.5539339744304102E-4</v>
      </c>
      <c r="N238" s="1">
        <f t="shared" si="65"/>
        <v>64161578.605900466</v>
      </c>
      <c r="P238">
        <f t="shared" si="66"/>
        <v>0.92926500000000001</v>
      </c>
      <c r="Q238" s="3">
        <f t="shared" si="70"/>
        <v>768781002.08749807</v>
      </c>
      <c r="R238">
        <f t="shared" si="71"/>
        <v>19.354295905151204</v>
      </c>
      <c r="S238" s="2">
        <f t="shared" si="72"/>
        <v>93.760708287855664</v>
      </c>
    </row>
    <row r="239" spans="1:20" x14ac:dyDescent="0.25">
      <c r="A239" s="1">
        <v>481.33699999999999</v>
      </c>
      <c r="B239">
        <v>79.840190000000007</v>
      </c>
      <c r="C239">
        <f t="shared" si="56"/>
        <v>390.66849999999999</v>
      </c>
      <c r="D239">
        <f t="shared" si="57"/>
        <v>0.12309303999999999</v>
      </c>
      <c r="E239">
        <f t="shared" si="58"/>
        <v>19.458498222157811</v>
      </c>
      <c r="G239">
        <f t="shared" si="59"/>
        <v>8.0672735779330207E-4</v>
      </c>
      <c r="H239">
        <f t="shared" si="60"/>
        <v>1849.9050184815992</v>
      </c>
      <c r="I239">
        <f t="shared" si="61"/>
        <v>12.123910399225094</v>
      </c>
      <c r="K239">
        <f t="shared" si="62"/>
        <v>979.74876513102402</v>
      </c>
      <c r="L239">
        <f t="shared" si="63"/>
        <v>-0.83505663669774732</v>
      </c>
      <c r="M239">
        <f t="shared" si="64"/>
        <v>8.5231711068916053E-4</v>
      </c>
      <c r="N239" s="1">
        <f t="shared" si="65"/>
        <v>60380441.580961175</v>
      </c>
      <c r="P239">
        <f t="shared" si="66"/>
        <v>0.90668499999999996</v>
      </c>
      <c r="Q239" s="3">
        <f t="shared" si="70"/>
        <v>732047063.59321845</v>
      </c>
      <c r="R239">
        <f t="shared" si="71"/>
        <v>19.458498222157811</v>
      </c>
      <c r="S239" s="2">
        <f t="shared" si="72"/>
        <v>92.681399679864796</v>
      </c>
    </row>
    <row r="240" spans="1:20" x14ac:dyDescent="0.25">
      <c r="A240" s="1">
        <v>476.89729999999997</v>
      </c>
      <c r="B240">
        <v>80.543000000000006</v>
      </c>
      <c r="C240">
        <f t="shared" si="56"/>
        <v>388.44864999999999</v>
      </c>
      <c r="D240">
        <f t="shared" si="57"/>
        <v>0.12344821599999999</v>
      </c>
      <c r="E240">
        <f t="shared" si="58"/>
        <v>19.573308374095905</v>
      </c>
      <c r="G240">
        <f t="shared" si="59"/>
        <v>8.2175401275719206E-4</v>
      </c>
      <c r="H240">
        <f t="shared" si="60"/>
        <v>1843.5594105228242</v>
      </c>
      <c r="I240">
        <f t="shared" si="61"/>
        <v>12.271966274129182</v>
      </c>
      <c r="K240">
        <f t="shared" si="62"/>
        <v>981.60098629182176</v>
      </c>
      <c r="L240">
        <f t="shared" si="63"/>
        <v>-0.83373240202192056</v>
      </c>
      <c r="M240">
        <f t="shared" si="64"/>
        <v>8.4935978433711441E-4</v>
      </c>
      <c r="N240" s="1">
        <f t="shared" si="65"/>
        <v>56784783.602600366</v>
      </c>
      <c r="P240">
        <f t="shared" si="66"/>
        <v>0.88448649999999984</v>
      </c>
      <c r="Q240" s="3">
        <f t="shared" si="70"/>
        <v>696860949.25483549</v>
      </c>
      <c r="R240">
        <f t="shared" si="71"/>
        <v>19.573308374095905</v>
      </c>
      <c r="S240" s="2">
        <f t="shared" si="72"/>
        <v>91.609020032231683</v>
      </c>
    </row>
    <row r="241" spans="1:19" x14ac:dyDescent="0.25">
      <c r="A241" s="1">
        <v>472.5333</v>
      </c>
      <c r="B241">
        <v>81.238110000000006</v>
      </c>
      <c r="C241">
        <f t="shared" si="56"/>
        <v>386.26665000000003</v>
      </c>
      <c r="D241">
        <f t="shared" si="57"/>
        <v>0.12379733599999998</v>
      </c>
      <c r="E241">
        <f t="shared" si="58"/>
        <v>19.686556906200313</v>
      </c>
      <c r="G241">
        <f t="shared" si="59"/>
        <v>8.3730183160024563E-4</v>
      </c>
      <c r="H241">
        <f t="shared" si="60"/>
        <v>1837.315930479735</v>
      </c>
      <c r="I241">
        <f t="shared" si="61"/>
        <v>12.426664769417913</v>
      </c>
      <c r="K241">
        <f t="shared" si="62"/>
        <v>983.41881593020503</v>
      </c>
      <c r="L241">
        <f t="shared" si="63"/>
        <v>-0.83248086381317909</v>
      </c>
      <c r="M241">
        <f t="shared" si="64"/>
        <v>8.465171199981003E-4</v>
      </c>
      <c r="N241" s="1">
        <f t="shared" si="65"/>
        <v>53364739.133461311</v>
      </c>
      <c r="P241">
        <f t="shared" si="66"/>
        <v>0.8626665</v>
      </c>
      <c r="Q241" s="3">
        <f t="shared" si="70"/>
        <v>663145723.71896112</v>
      </c>
      <c r="R241">
        <f t="shared" si="71"/>
        <v>19.686556906200313</v>
      </c>
      <c r="S241" s="2">
        <f t="shared" si="72"/>
        <v>90.542927724890021</v>
      </c>
    </row>
    <row r="242" spans="1:19" x14ac:dyDescent="0.25">
      <c r="A242" s="1">
        <v>468.24540000000002</v>
      </c>
      <c r="B242">
        <v>81.917500000000004</v>
      </c>
      <c r="C242">
        <f t="shared" si="56"/>
        <v>384.12270000000001</v>
      </c>
      <c r="D242">
        <f t="shared" si="57"/>
        <v>0.12414036799999997</v>
      </c>
      <c r="E242">
        <f t="shared" si="58"/>
        <v>19.796340542505888</v>
      </c>
      <c r="G242">
        <f t="shared" si="59"/>
        <v>8.5340716221382618E-4</v>
      </c>
      <c r="H242">
        <f t="shared" si="60"/>
        <v>1831.1757786284334</v>
      </c>
      <c r="I242">
        <f t="shared" si="61"/>
        <v>12.588479879115432</v>
      </c>
      <c r="K242">
        <f t="shared" si="62"/>
        <v>985.20233836308648</v>
      </c>
      <c r="L242">
        <f t="shared" si="63"/>
        <v>-0.8312995443833513</v>
      </c>
      <c r="M242">
        <f t="shared" si="64"/>
        <v>8.4378559815900909E-4</v>
      </c>
      <c r="N242" s="1">
        <f t="shared" si="65"/>
        <v>50112535.887764215</v>
      </c>
      <c r="P242">
        <f t="shared" si="66"/>
        <v>0.84122700000000006</v>
      </c>
      <c r="Q242" s="3">
        <f t="shared" si="70"/>
        <v>630840649.71456981</v>
      </c>
      <c r="R242">
        <f t="shared" si="71"/>
        <v>19.796340542505888</v>
      </c>
      <c r="S242" s="2">
        <f t="shared" si="72"/>
        <v>89.482848145562542</v>
      </c>
    </row>
    <row r="243" spans="1:19" x14ac:dyDescent="0.25">
      <c r="A243" s="1">
        <v>464.03429999999997</v>
      </c>
      <c r="B243">
        <v>82.584370000000007</v>
      </c>
      <c r="C243">
        <f t="shared" si="56"/>
        <v>382.01715000000002</v>
      </c>
      <c r="D243">
        <f t="shared" si="57"/>
        <v>0.12447725599999998</v>
      </c>
      <c r="E243">
        <f t="shared" si="58"/>
        <v>19.903484215622495</v>
      </c>
      <c r="G243">
        <f t="shared" si="59"/>
        <v>8.7010255181219076E-4</v>
      </c>
      <c r="H243">
        <f t="shared" si="60"/>
        <v>1825.1405651425616</v>
      </c>
      <c r="I243">
        <f t="shared" si="61"/>
        <v>12.75782833087586</v>
      </c>
      <c r="K243">
        <f t="shared" si="62"/>
        <v>986.9515007639161</v>
      </c>
      <c r="L243">
        <f t="shared" si="63"/>
        <v>-0.83018607098991981</v>
      </c>
      <c r="M243">
        <f t="shared" si="64"/>
        <v>8.4116197234346637E-4</v>
      </c>
      <c r="N243" s="1">
        <f t="shared" si="65"/>
        <v>47021644.170783393</v>
      </c>
      <c r="P243">
        <f t="shared" si="66"/>
        <v>0.82017149999999983</v>
      </c>
      <c r="Q243" s="3">
        <f t="shared" si="70"/>
        <v>599894064.1663841</v>
      </c>
      <c r="R243">
        <f t="shared" si="71"/>
        <v>19.903484215622495</v>
      </c>
      <c r="S243" s="2">
        <f t="shared" si="72"/>
        <v>88.428710158266981</v>
      </c>
    </row>
    <row r="244" spans="1:19" x14ac:dyDescent="0.25">
      <c r="A244" s="1">
        <v>459.9</v>
      </c>
      <c r="B244">
        <v>83.240660000000005</v>
      </c>
      <c r="C244">
        <f t="shared" si="56"/>
        <v>379.95</v>
      </c>
      <c r="D244">
        <f t="shared" si="57"/>
        <v>0.12480799999999997</v>
      </c>
      <c r="E244">
        <f t="shared" si="58"/>
        <v>20.008491442856229</v>
      </c>
      <c r="G244">
        <f t="shared" si="59"/>
        <v>8.8742027146515579E-4</v>
      </c>
      <c r="H244">
        <f t="shared" si="60"/>
        <v>1819.2108751155047</v>
      </c>
      <c r="I244">
        <f t="shared" si="61"/>
        <v>12.935105190751916</v>
      </c>
      <c r="K244">
        <f t="shared" si="62"/>
        <v>988.66652886816928</v>
      </c>
      <c r="L244">
        <f t="shared" si="63"/>
        <v>-0.8291379123188175</v>
      </c>
      <c r="M244">
        <f t="shared" si="64"/>
        <v>8.3864264452041177E-4</v>
      </c>
      <c r="N244" s="1">
        <f t="shared" si="65"/>
        <v>44085843.046142384</v>
      </c>
      <c r="P244">
        <f t="shared" si="66"/>
        <v>0.79949999999999988</v>
      </c>
      <c r="Q244" s="3">
        <f t="shared" si="70"/>
        <v>570255017.22483063</v>
      </c>
      <c r="R244">
        <f t="shared" si="71"/>
        <v>20.008491442856229</v>
      </c>
      <c r="S244" s="2">
        <f t="shared" si="72"/>
        <v>87.380392897255561</v>
      </c>
    </row>
    <row r="245" spans="1:19" x14ac:dyDescent="0.25">
      <c r="A245" s="1">
        <v>455.84289999999999</v>
      </c>
      <c r="B245">
        <v>83.887969999999996</v>
      </c>
      <c r="C245">
        <f t="shared" si="56"/>
        <v>377.92144999999999</v>
      </c>
      <c r="D245">
        <f t="shared" si="57"/>
        <v>0.125132568</v>
      </c>
      <c r="E245">
        <f t="shared" si="58"/>
        <v>20.111783368818898</v>
      </c>
      <c r="G245">
        <f t="shared" si="59"/>
        <v>9.0538771220483039E-4</v>
      </c>
      <c r="H245">
        <f t="shared" si="60"/>
        <v>1813.3878426824203</v>
      </c>
      <c r="I245">
        <f t="shared" si="61"/>
        <v>13.120637548382204</v>
      </c>
      <c r="K245">
        <f t="shared" si="62"/>
        <v>990.34747002245581</v>
      </c>
      <c r="L245">
        <f t="shared" si="63"/>
        <v>-0.82815267824046179</v>
      </c>
      <c r="M245">
        <f t="shared" si="64"/>
        <v>8.3622435893301547E-4</v>
      </c>
      <c r="N245" s="1">
        <f t="shared" si="65"/>
        <v>41299862.697645813</v>
      </c>
      <c r="P245">
        <f t="shared" si="66"/>
        <v>0.77921449999999992</v>
      </c>
      <c r="Q245" s="3">
        <f t="shared" si="70"/>
        <v>541880529.25376117</v>
      </c>
      <c r="R245">
        <f t="shared" si="71"/>
        <v>20.111783368818898</v>
      </c>
      <c r="S245" s="2">
        <f t="shared" si="72"/>
        <v>86.337994182619028</v>
      </c>
    </row>
    <row r="246" spans="1:19" x14ac:dyDescent="0.25">
      <c r="A246" s="1">
        <v>451.86279999999999</v>
      </c>
      <c r="B246">
        <v>84.529560000000004</v>
      </c>
      <c r="C246">
        <f t="shared" si="56"/>
        <v>375.9314</v>
      </c>
      <c r="D246">
        <f t="shared" si="57"/>
        <v>0.12545097599999999</v>
      </c>
      <c r="E246">
        <f t="shared" si="58"/>
        <v>20.214165571736967</v>
      </c>
      <c r="G246">
        <f t="shared" si="59"/>
        <v>9.2403134712781831E-4</v>
      </c>
      <c r="H246">
        <f t="shared" si="60"/>
        <v>1807.6717151583684</v>
      </c>
      <c r="I246">
        <f t="shared" si="61"/>
        <v>13.314725667201195</v>
      </c>
      <c r="K246">
        <f t="shared" si="62"/>
        <v>991.99460820042054</v>
      </c>
      <c r="L246">
        <f t="shared" si="63"/>
        <v>-0.82722787187602143</v>
      </c>
      <c r="M246">
        <f t="shared" si="64"/>
        <v>8.3390359689222216E-4</v>
      </c>
      <c r="N246" s="1">
        <f t="shared" si="65"/>
        <v>38658521.083283931</v>
      </c>
      <c r="P246">
        <f t="shared" si="66"/>
        <v>0.75931399999999993</v>
      </c>
      <c r="Q246" s="3">
        <f t="shared" si="70"/>
        <v>514727602.92363912</v>
      </c>
      <c r="R246">
        <f t="shared" si="71"/>
        <v>20.214165571736967</v>
      </c>
      <c r="S246" s="2">
        <f t="shared" si="72"/>
        <v>85.301569054043213</v>
      </c>
    </row>
    <row r="247" spans="1:19" x14ac:dyDescent="0.25">
      <c r="A247" s="1">
        <v>447.95920000000001</v>
      </c>
      <c r="B247">
        <v>85.164140000000003</v>
      </c>
      <c r="C247">
        <f t="shared" si="56"/>
        <v>373.9796</v>
      </c>
      <c r="D247">
        <f t="shared" si="57"/>
        <v>0.12576326399999999</v>
      </c>
      <c r="E247">
        <f t="shared" si="58"/>
        <v>20.315345823085508</v>
      </c>
      <c r="G247">
        <f t="shared" si="59"/>
        <v>9.4337567384028542E-4</v>
      </c>
      <c r="H247">
        <f t="shared" si="60"/>
        <v>1802.0622807784334</v>
      </c>
      <c r="I247">
        <f t="shared" si="61"/>
        <v>13.51763356294185</v>
      </c>
      <c r="K247">
        <f t="shared" si="62"/>
        <v>993.60833910061308</v>
      </c>
      <c r="L247">
        <f t="shared" si="63"/>
        <v>-0.82636098604541408</v>
      </c>
      <c r="M247">
        <f t="shared" si="64"/>
        <v>8.3167678201394053E-4</v>
      </c>
      <c r="N247" s="1">
        <f t="shared" si="65"/>
        <v>36156837.096438423</v>
      </c>
      <c r="P247">
        <f t="shared" si="66"/>
        <v>0.73979600000000001</v>
      </c>
      <c r="Q247" s="3">
        <f t="shared" si="70"/>
        <v>488754874.66463697</v>
      </c>
      <c r="R247">
        <f t="shared" si="71"/>
        <v>20.315345823085508</v>
      </c>
      <c r="S247" s="2">
        <f t="shared" si="72"/>
        <v>84.271191604683963</v>
      </c>
    </row>
    <row r="248" spans="1:19" x14ac:dyDescent="0.25">
      <c r="A248" s="1">
        <v>444.13189999999997</v>
      </c>
      <c r="B248">
        <v>85.788480000000007</v>
      </c>
      <c r="C248">
        <f t="shared" si="56"/>
        <v>372.06594999999999</v>
      </c>
      <c r="D248">
        <f t="shared" si="57"/>
        <v>0.12606944799999997</v>
      </c>
      <c r="E248">
        <f t="shared" si="58"/>
        <v>20.414576575285714</v>
      </c>
      <c r="G248">
        <f t="shared" si="59"/>
        <v>9.6344017703431373E-4</v>
      </c>
      <c r="H248">
        <f t="shared" si="60"/>
        <v>1796.5597300781692</v>
      </c>
      <c r="I248">
        <f t="shared" si="61"/>
        <v>13.729558206673758</v>
      </c>
      <c r="K248">
        <f t="shared" si="62"/>
        <v>995.18892239288527</v>
      </c>
      <c r="L248">
        <f t="shared" si="63"/>
        <v>-0.82554964204108827</v>
      </c>
      <c r="M248">
        <f t="shared" si="64"/>
        <v>8.2954062637282256E-4</v>
      </c>
      <c r="N248" s="1">
        <f t="shared" si="65"/>
        <v>33790304.353983395</v>
      </c>
      <c r="P248">
        <f t="shared" si="66"/>
        <v>0.7206594999999999</v>
      </c>
      <c r="Q248" s="3">
        <f t="shared" si="70"/>
        <v>463925950.44923675</v>
      </c>
      <c r="R248">
        <f t="shared" si="71"/>
        <v>20.414576575285714</v>
      </c>
      <c r="S248" s="2">
        <f t="shared" si="72"/>
        <v>83.247102632200324</v>
      </c>
    </row>
    <row r="249" spans="1:19" x14ac:dyDescent="0.25">
      <c r="A249" s="1">
        <v>440.3809</v>
      </c>
      <c r="B249">
        <v>86.404470000000003</v>
      </c>
      <c r="C249">
        <f t="shared" si="56"/>
        <v>370.19045</v>
      </c>
      <c r="D249">
        <f t="shared" si="57"/>
        <v>0.12636952799999998</v>
      </c>
      <c r="E249">
        <f t="shared" si="58"/>
        <v>20.512335062294451</v>
      </c>
      <c r="G249">
        <f t="shared" si="59"/>
        <v>9.8423926311663745E-4</v>
      </c>
      <c r="H249">
        <f t="shared" si="60"/>
        <v>1791.1645129049166</v>
      </c>
      <c r="I249">
        <f t="shared" si="61"/>
        <v>13.950629302834828</v>
      </c>
      <c r="K249">
        <f t="shared" si="62"/>
        <v>996.73652411251646</v>
      </c>
      <c r="L249">
        <f t="shared" si="63"/>
        <v>-0.82479155423107775</v>
      </c>
      <c r="M249">
        <f t="shared" si="64"/>
        <v>8.2749205459834363E-4</v>
      </c>
      <c r="N249" s="1">
        <f t="shared" si="65"/>
        <v>31554695.971943982</v>
      </c>
      <c r="P249">
        <f t="shared" si="66"/>
        <v>0.70190449999999993</v>
      </c>
      <c r="Q249" s="3">
        <f t="shared" si="70"/>
        <v>440207866.26824582</v>
      </c>
      <c r="R249">
        <f t="shared" si="71"/>
        <v>20.512335062294451</v>
      </c>
      <c r="S249" s="2">
        <f t="shared" si="72"/>
        <v>82.229678578105606</v>
      </c>
    </row>
    <row r="250" spans="1:19" x14ac:dyDescent="0.25">
      <c r="A250" s="1">
        <v>436.70569999999998</v>
      </c>
      <c r="B250">
        <v>87.011960000000002</v>
      </c>
      <c r="C250">
        <f t="shared" si="56"/>
        <v>368.35284999999999</v>
      </c>
      <c r="D250">
        <f t="shared" si="57"/>
        <v>0.12666354399999999</v>
      </c>
      <c r="E250">
        <f t="shared" si="58"/>
        <v>20.608603845791652</v>
      </c>
      <c r="G250">
        <f t="shared" si="59"/>
        <v>1.0057859654278856E-3</v>
      </c>
      <c r="H250">
        <f t="shared" si="60"/>
        <v>1785.8763313973836</v>
      </c>
      <c r="I250">
        <f t="shared" si="61"/>
        <v>14.180949730171202</v>
      </c>
      <c r="K250">
        <f t="shared" si="62"/>
        <v>998.25150593257172</v>
      </c>
      <c r="L250">
        <f t="shared" si="63"/>
        <v>-0.82408438873817957</v>
      </c>
      <c r="M250">
        <f t="shared" si="64"/>
        <v>8.2552781923260477E-4</v>
      </c>
      <c r="N250" s="1">
        <f t="shared" si="65"/>
        <v>29445566.436236072</v>
      </c>
      <c r="P250">
        <f t="shared" si="66"/>
        <v>0.68352849999999987</v>
      </c>
      <c r="Q250" s="3">
        <f t="shared" si="70"/>
        <v>417566097.40868014</v>
      </c>
      <c r="R250">
        <f t="shared" si="71"/>
        <v>20.608603845791652</v>
      </c>
      <c r="S250" s="2">
        <f t="shared" si="72"/>
        <v>81.219231930470968</v>
      </c>
    </row>
    <row r="251" spans="1:19" x14ac:dyDescent="0.25">
      <c r="A251" s="1">
        <v>433.10590000000002</v>
      </c>
      <c r="B251">
        <v>87.610960000000006</v>
      </c>
      <c r="C251">
        <f t="shared" si="56"/>
        <v>366.55295000000001</v>
      </c>
      <c r="D251">
        <f t="shared" si="57"/>
        <v>0.12695152799999998</v>
      </c>
      <c r="E251">
        <f t="shared" si="58"/>
        <v>20.703404215820079</v>
      </c>
      <c r="G251">
        <f t="shared" si="59"/>
        <v>1.0280887851762399E-3</v>
      </c>
      <c r="H251">
        <f t="shared" si="60"/>
        <v>1780.6950025130395</v>
      </c>
      <c r="I251">
        <f t="shared" si="61"/>
        <v>14.420563428768125</v>
      </c>
      <c r="K251">
        <f t="shared" si="62"/>
        <v>999.73417774041081</v>
      </c>
      <c r="L251">
        <f t="shared" si="63"/>
        <v>-0.82342589385396336</v>
      </c>
      <c r="M251">
        <f t="shared" si="64"/>
        <v>8.236448369856299E-4</v>
      </c>
      <c r="N251" s="1">
        <f t="shared" si="65"/>
        <v>27458568.590889934</v>
      </c>
      <c r="P251">
        <f t="shared" si="66"/>
        <v>0.66552950000000011</v>
      </c>
      <c r="Q251" s="3">
        <f t="shared" si="70"/>
        <v>395968030.02810848</v>
      </c>
      <c r="R251">
        <f t="shared" si="71"/>
        <v>20.703404215820079</v>
      </c>
      <c r="S251" s="2">
        <f t="shared" si="72"/>
        <v>80.216160487949722</v>
      </c>
    </row>
    <row r="252" spans="1:19" x14ac:dyDescent="0.25">
      <c r="A252" s="1">
        <v>429.58089999999999</v>
      </c>
      <c r="B252">
        <v>88.200609999999998</v>
      </c>
      <c r="C252">
        <f t="shared" si="56"/>
        <v>364.79044999999996</v>
      </c>
      <c r="D252">
        <f t="shared" si="57"/>
        <v>0.12723352799999998</v>
      </c>
      <c r="E252">
        <f t="shared" si="58"/>
        <v>20.796549003970085</v>
      </c>
      <c r="G252">
        <f t="shared" si="59"/>
        <v>1.0511534448646165E-3</v>
      </c>
      <c r="H252">
        <f t="shared" si="60"/>
        <v>1775.6200266201322</v>
      </c>
      <c r="I252">
        <f t="shared" si="61"/>
        <v>14.66947538979155</v>
      </c>
      <c r="K252">
        <f t="shared" si="62"/>
        <v>1001.1849217477759</v>
      </c>
      <c r="L252">
        <f t="shared" si="63"/>
        <v>-0.82281384374506861</v>
      </c>
      <c r="M252">
        <f t="shared" si="64"/>
        <v>8.218400276231452E-4</v>
      </c>
      <c r="N252" s="1">
        <f t="shared" si="65"/>
        <v>25589241.798153091</v>
      </c>
      <c r="P252">
        <f t="shared" si="66"/>
        <v>0.64790449999999988</v>
      </c>
      <c r="Q252" s="3">
        <f t="shared" si="70"/>
        <v>375380752.80143207</v>
      </c>
      <c r="R252">
        <f t="shared" si="71"/>
        <v>20.796549003970085</v>
      </c>
      <c r="S252" s="2">
        <f t="shared" si="72"/>
        <v>79.220854140154657</v>
      </c>
    </row>
    <row r="253" spans="1:19" x14ac:dyDescent="0.25">
      <c r="A253" s="1">
        <v>426.13010000000003</v>
      </c>
      <c r="B253">
        <v>88.780789999999996</v>
      </c>
      <c r="C253">
        <f t="shared" si="56"/>
        <v>363.06505000000004</v>
      </c>
      <c r="D253">
        <f t="shared" si="57"/>
        <v>0.12750959199999998</v>
      </c>
      <c r="E253">
        <f t="shared" si="58"/>
        <v>20.888026212177042</v>
      </c>
      <c r="G253">
        <f t="shared" si="59"/>
        <v>1.0749817661451777E-3</v>
      </c>
      <c r="H253">
        <f t="shared" si="60"/>
        <v>1770.6508756813128</v>
      </c>
      <c r="I253">
        <f t="shared" si="61"/>
        <v>14.927640938309985</v>
      </c>
      <c r="K253">
        <f t="shared" si="62"/>
        <v>1002.6041104758474</v>
      </c>
      <c r="L253">
        <f t="shared" si="63"/>
        <v>-0.82224607867685129</v>
      </c>
      <c r="M253">
        <f t="shared" si="64"/>
        <v>8.2011042053937316E-4</v>
      </c>
      <c r="N253" s="1">
        <f t="shared" si="65"/>
        <v>23833103.981351763</v>
      </c>
      <c r="P253">
        <f t="shared" si="66"/>
        <v>0.63065050000000011</v>
      </c>
      <c r="Q253" s="3">
        <f t="shared" si="70"/>
        <v>355772018.67902523</v>
      </c>
      <c r="R253">
        <f t="shared" si="71"/>
        <v>20.888026212177042</v>
      </c>
      <c r="S253" s="2">
        <f t="shared" si="72"/>
        <v>78.233739173896225</v>
      </c>
    </row>
    <row r="254" spans="1:19" x14ac:dyDescent="0.25">
      <c r="A254" s="1">
        <v>422.75319999999999</v>
      </c>
      <c r="B254">
        <v>89.351550000000003</v>
      </c>
      <c r="C254">
        <f t="shared" si="56"/>
        <v>361.3766</v>
      </c>
      <c r="D254">
        <f t="shared" si="57"/>
        <v>0.12777974399999997</v>
      </c>
      <c r="E254">
        <f t="shared" si="58"/>
        <v>20.977867196227916</v>
      </c>
      <c r="G254">
        <f t="shared" si="59"/>
        <v>1.0995694093830499E-3</v>
      </c>
      <c r="H254">
        <f t="shared" si="60"/>
        <v>1765.7874260034714</v>
      </c>
      <c r="I254">
        <f t="shared" si="61"/>
        <v>15.194942299357351</v>
      </c>
      <c r="K254">
        <f t="shared" si="62"/>
        <v>1003.9919840161607</v>
      </c>
      <c r="L254">
        <f t="shared" si="63"/>
        <v>-0.82172054921297499</v>
      </c>
      <c r="M254">
        <f t="shared" si="64"/>
        <v>8.1845329673443706E-4</v>
      </c>
      <c r="N254" s="1">
        <f t="shared" si="65"/>
        <v>22185779.329343118</v>
      </c>
      <c r="P254">
        <f t="shared" si="66"/>
        <v>0.61376599999999992</v>
      </c>
      <c r="Q254" s="3">
        <f t="shared" si="70"/>
        <v>337111636.77564371</v>
      </c>
      <c r="R254">
        <f t="shared" si="71"/>
        <v>20.977867196227916</v>
      </c>
      <c r="S254" s="2">
        <f t="shared" si="72"/>
        <v>77.255356588907702</v>
      </c>
    </row>
    <row r="255" spans="1:19" x14ac:dyDescent="0.25">
      <c r="A255" s="1">
        <v>419.44940000000003</v>
      </c>
      <c r="B255">
        <v>89.91292</v>
      </c>
      <c r="C255">
        <f t="shared" si="56"/>
        <v>359.72469999999998</v>
      </c>
      <c r="D255">
        <f t="shared" si="57"/>
        <v>0.12804404799999999</v>
      </c>
      <c r="E255">
        <f t="shared" si="58"/>
        <v>21.066091256346411</v>
      </c>
      <c r="G255">
        <f t="shared" si="59"/>
        <v>1.1249115825114897E-3</v>
      </c>
      <c r="H255">
        <f t="shared" si="60"/>
        <v>1761.0288068122277</v>
      </c>
      <c r="I255">
        <f t="shared" si="61"/>
        <v>15.471251751736743</v>
      </c>
      <c r="K255">
        <f t="shared" si="62"/>
        <v>1005.3489793872445</v>
      </c>
      <c r="L255">
        <f t="shared" si="63"/>
        <v>-0.82123518804912488</v>
      </c>
      <c r="M255">
        <f t="shared" si="64"/>
        <v>8.1686578977746007E-4</v>
      </c>
      <c r="N255" s="1">
        <f t="shared" si="65"/>
        <v>20642598.149916895</v>
      </c>
      <c r="P255">
        <f t="shared" si="66"/>
        <v>0.59724700000000008</v>
      </c>
      <c r="Q255" s="3">
        <f t="shared" si="70"/>
        <v>319366832.78729939</v>
      </c>
      <c r="R255">
        <f t="shared" si="71"/>
        <v>21.066091256346411</v>
      </c>
      <c r="S255" s="2">
        <f t="shared" si="72"/>
        <v>76.286122782721264</v>
      </c>
    </row>
    <row r="256" spans="1:19" x14ac:dyDescent="0.25">
      <c r="A256" s="1">
        <v>416.21809999999999</v>
      </c>
      <c r="B256">
        <v>90.465220000000002</v>
      </c>
      <c r="C256">
        <f t="shared" si="56"/>
        <v>358.10905000000002</v>
      </c>
      <c r="D256">
        <f t="shared" si="57"/>
        <v>0.12830255199999999</v>
      </c>
      <c r="E256">
        <f t="shared" si="58"/>
        <v>21.152787358430722</v>
      </c>
      <c r="G256">
        <f t="shared" si="59"/>
        <v>1.1509982596814572E-3</v>
      </c>
      <c r="H256">
        <f t="shared" si="60"/>
        <v>1756.3744090675314</v>
      </c>
      <c r="I256">
        <f t="shared" si="61"/>
        <v>15.756380965717474</v>
      </c>
      <c r="K256">
        <f t="shared" si="62"/>
        <v>1006.6754431212078</v>
      </c>
      <c r="L256">
        <f t="shared" si="63"/>
        <v>-0.82078802442795362</v>
      </c>
      <c r="M256">
        <f t="shared" si="64"/>
        <v>8.1534523369626642E-4</v>
      </c>
      <c r="N256" s="1">
        <f t="shared" si="65"/>
        <v>19198959.590314224</v>
      </c>
      <c r="P256">
        <f t="shared" si="66"/>
        <v>0.58109049999999995</v>
      </c>
      <c r="Q256" s="3">
        <f t="shared" si="70"/>
        <v>302506121.45040601</v>
      </c>
      <c r="R256">
        <f t="shared" si="71"/>
        <v>21.152787358430722</v>
      </c>
      <c r="S256" s="2">
        <f t="shared" si="72"/>
        <v>75.326521662273137</v>
      </c>
    </row>
    <row r="257" spans="1:19" x14ac:dyDescent="0.25">
      <c r="A257" s="1">
        <v>413.05849999999998</v>
      </c>
      <c r="B257">
        <v>91.008139999999997</v>
      </c>
      <c r="C257">
        <f t="shared" si="56"/>
        <v>356.52924999999999</v>
      </c>
      <c r="D257">
        <f t="shared" si="57"/>
        <v>0.12855531999999997</v>
      </c>
      <c r="E257">
        <f t="shared" si="58"/>
        <v>21.23789353875048</v>
      </c>
      <c r="G257">
        <f t="shared" si="59"/>
        <v>1.1778173192319441E-3</v>
      </c>
      <c r="H257">
        <f t="shared" si="60"/>
        <v>1751.8233102808204</v>
      </c>
      <c r="I257">
        <f t="shared" si="61"/>
        <v>16.050116285214695</v>
      </c>
      <c r="K257">
        <f t="shared" si="62"/>
        <v>1007.9717960430708</v>
      </c>
      <c r="L257">
        <f t="shared" si="63"/>
        <v>-0.82037712400757934</v>
      </c>
      <c r="M257">
        <f t="shared" si="64"/>
        <v>8.1388896715967681E-4</v>
      </c>
      <c r="N257" s="1">
        <f t="shared" si="65"/>
        <v>17850157.008548591</v>
      </c>
      <c r="P257">
        <f t="shared" si="66"/>
        <v>0.56529249999999986</v>
      </c>
      <c r="Q257" s="3">
        <f t="shared" si="70"/>
        <v>286497095.696545</v>
      </c>
      <c r="R257">
        <f t="shared" si="71"/>
        <v>21.23789353875048</v>
      </c>
      <c r="S257" s="2">
        <f t="shared" si="72"/>
        <v>74.376980130353232</v>
      </c>
    </row>
    <row r="258" spans="1:19" x14ac:dyDescent="0.25">
      <c r="A258" s="1">
        <v>409.96969999999999</v>
      </c>
      <c r="B258">
        <v>91.541240000000002</v>
      </c>
      <c r="C258">
        <f t="shared" si="56"/>
        <v>354.98484999999999</v>
      </c>
      <c r="D258">
        <f t="shared" si="57"/>
        <v>0.12880242399999997</v>
      </c>
      <c r="E258">
        <f t="shared" si="58"/>
        <v>21.321316126783458</v>
      </c>
      <c r="G258">
        <f t="shared" si="59"/>
        <v>1.2053541377244903E-3</v>
      </c>
      <c r="H258">
        <f t="shared" si="60"/>
        <v>1747.3744195637087</v>
      </c>
      <c r="I258">
        <f t="shared" si="61"/>
        <v>16.352215442583955</v>
      </c>
      <c r="K258">
        <f t="shared" si="62"/>
        <v>1009.2384925238892</v>
      </c>
      <c r="L258">
        <f t="shared" si="63"/>
        <v>-0.82000060757595616</v>
      </c>
      <c r="M258">
        <f t="shared" si="64"/>
        <v>8.1249438428107352E-4</v>
      </c>
      <c r="N258" s="1">
        <f t="shared" si="65"/>
        <v>16591454.718338262</v>
      </c>
      <c r="P258">
        <f t="shared" si="66"/>
        <v>0.54984849999999996</v>
      </c>
      <c r="Q258" s="3">
        <f t="shared" si="70"/>
        <v>271307042.06014335</v>
      </c>
      <c r="R258">
        <f t="shared" si="71"/>
        <v>21.321316126783458</v>
      </c>
      <c r="S258" s="2">
        <f t="shared" si="72"/>
        <v>73.437888766270973</v>
      </c>
    </row>
    <row r="259" spans="1:19" x14ac:dyDescent="0.25">
      <c r="A259" s="1">
        <v>406.95119999999997</v>
      </c>
      <c r="B259">
        <v>92.064620000000005</v>
      </c>
      <c r="C259">
        <f t="shared" si="56"/>
        <v>353.47559999999999</v>
      </c>
      <c r="D259">
        <f t="shared" si="57"/>
        <v>0.12904390399999999</v>
      </c>
      <c r="E259">
        <f t="shared" si="58"/>
        <v>21.403092392493026</v>
      </c>
      <c r="G259">
        <f t="shared" si="59"/>
        <v>1.2335871399405951E-3</v>
      </c>
      <c r="H259">
        <f t="shared" si="60"/>
        <v>1743.0271988444119</v>
      </c>
      <c r="I259">
        <f t="shared" si="61"/>
        <v>16.662359634292724</v>
      </c>
      <c r="K259">
        <f t="shared" si="62"/>
        <v>1010.4758159363121</v>
      </c>
      <c r="L259">
        <f t="shared" si="63"/>
        <v>-0.8196567084968035</v>
      </c>
      <c r="M259">
        <f t="shared" si="64"/>
        <v>8.1115915449921517E-4</v>
      </c>
      <c r="N259" s="1">
        <f t="shared" si="65"/>
        <v>15418306.984237466</v>
      </c>
      <c r="P259">
        <f t="shared" si="66"/>
        <v>0.5347559999999999</v>
      </c>
      <c r="Q259" s="3">
        <f t="shared" si="70"/>
        <v>256905375.92329192</v>
      </c>
      <c r="R259">
        <f t="shared" si="71"/>
        <v>21.403092392493026</v>
      </c>
      <c r="S259" s="2">
        <f t="shared" si="72"/>
        <v>72.509749226844335</v>
      </c>
    </row>
    <row r="260" spans="1:19" x14ac:dyDescent="0.25">
      <c r="A260" s="1">
        <v>404.00209999999998</v>
      </c>
      <c r="B260">
        <v>92.577979999999997</v>
      </c>
      <c r="C260">
        <f t="shared" si="56"/>
        <v>352.00104999999996</v>
      </c>
      <c r="D260">
        <f t="shared" si="57"/>
        <v>0.12927983199999998</v>
      </c>
      <c r="E260">
        <f t="shared" si="58"/>
        <v>21.483160652622136</v>
      </c>
      <c r="G260">
        <f t="shared" si="59"/>
        <v>1.2624950583858263E-3</v>
      </c>
      <c r="H260">
        <f t="shared" si="60"/>
        <v>1738.7805116734189</v>
      </c>
      <c r="I260">
        <f t="shared" si="61"/>
        <v>16.980234036854799</v>
      </c>
      <c r="K260">
        <f t="shared" si="62"/>
        <v>1011.6842071549834</v>
      </c>
      <c r="L260">
        <f t="shared" si="63"/>
        <v>-0.81934367382969098</v>
      </c>
      <c r="M260">
        <f t="shared" si="64"/>
        <v>8.0988085811264726E-4</v>
      </c>
      <c r="N260" s="1">
        <f t="shared" si="65"/>
        <v>14326053.93108899</v>
      </c>
      <c r="P260">
        <f t="shared" si="66"/>
        <v>0.52001049999999993</v>
      </c>
      <c r="Q260" s="3">
        <f t="shared" si="70"/>
        <v>243259748.57449475</v>
      </c>
      <c r="R260">
        <f t="shared" si="71"/>
        <v>21.483160652622136</v>
      </c>
      <c r="S260" s="2">
        <f t="shared" si="72"/>
        <v>71.592926338354218</v>
      </c>
    </row>
    <row r="261" spans="1:19" x14ac:dyDescent="0.25">
      <c r="A261" s="1">
        <v>401.12139999999999</v>
      </c>
      <c r="B261">
        <v>93.081370000000007</v>
      </c>
      <c r="C261">
        <f t="shared" si="56"/>
        <v>350.5607</v>
      </c>
      <c r="D261">
        <f t="shared" si="57"/>
        <v>0.12951028799999997</v>
      </c>
      <c r="E261">
        <f t="shared" si="58"/>
        <v>21.561538802230142</v>
      </c>
      <c r="G261">
        <f t="shared" si="59"/>
        <v>1.2920548295735079E-3</v>
      </c>
      <c r="H261">
        <f t="shared" si="60"/>
        <v>1734.6330566126639</v>
      </c>
      <c r="I261">
        <f t="shared" si="61"/>
        <v>17.305505631600859</v>
      </c>
      <c r="K261">
        <f t="shared" si="62"/>
        <v>1012.8641417830348</v>
      </c>
      <c r="L261">
        <f t="shared" si="63"/>
        <v>-0.81905980687974866</v>
      </c>
      <c r="M261">
        <f t="shared" si="64"/>
        <v>8.0865712694486831E-4</v>
      </c>
      <c r="N261" s="1">
        <f t="shared" si="65"/>
        <v>13310083.14830862</v>
      </c>
      <c r="P261">
        <f t="shared" si="66"/>
        <v>0.50560699999999992</v>
      </c>
      <c r="Q261" s="3">
        <f t="shared" si="70"/>
        <v>230337718.8801305</v>
      </c>
      <c r="R261">
        <f t="shared" si="71"/>
        <v>21.561538802230142</v>
      </c>
      <c r="S261" s="2">
        <f t="shared" si="72"/>
        <v>70.68773223363435</v>
      </c>
    </row>
    <row r="262" spans="1:19" x14ac:dyDescent="0.25">
      <c r="A262" s="1">
        <v>398.3082</v>
      </c>
      <c r="B262">
        <v>93.574709999999996</v>
      </c>
      <c r="C262">
        <f t="shared" si="56"/>
        <v>349.15409999999997</v>
      </c>
      <c r="D262">
        <f t="shared" si="57"/>
        <v>0.12973534399999997</v>
      </c>
      <c r="E262">
        <f t="shared" si="58"/>
        <v>21.638215257671035</v>
      </c>
      <c r="G262">
        <f t="shared" si="59"/>
        <v>1.3222398069155927E-3</v>
      </c>
      <c r="H262">
        <f t="shared" si="60"/>
        <v>1730.5836564370402</v>
      </c>
      <c r="I262">
        <f t="shared" si="61"/>
        <v>17.637804234277077</v>
      </c>
      <c r="K262">
        <f t="shared" si="62"/>
        <v>1014.0160486171948</v>
      </c>
      <c r="L262">
        <f t="shared" si="63"/>
        <v>-0.81880348673710956</v>
      </c>
      <c r="M262">
        <f t="shared" si="64"/>
        <v>8.0748572752246386E-4</v>
      </c>
      <c r="N262" s="1">
        <f t="shared" si="65"/>
        <v>12365923.978912149</v>
      </c>
      <c r="P262">
        <f t="shared" si="66"/>
        <v>0.49154100000000001</v>
      </c>
      <c r="Q262" s="3">
        <f t="shared" si="70"/>
        <v>218107746.31600514</v>
      </c>
      <c r="R262">
        <f t="shared" si="71"/>
        <v>21.638215257671035</v>
      </c>
      <c r="S262" s="2">
        <f t="shared" si="72"/>
        <v>69.794485554506508</v>
      </c>
    </row>
    <row r="263" spans="1:19" x14ac:dyDescent="0.25">
      <c r="A263" s="1">
        <v>395.56169999999997</v>
      </c>
      <c r="B263">
        <v>94.057659999999998</v>
      </c>
      <c r="C263">
        <f t="shared" si="56"/>
        <v>347.78084999999999</v>
      </c>
      <c r="D263">
        <f t="shared" si="57"/>
        <v>0.12995506399999998</v>
      </c>
      <c r="E263">
        <f t="shared" si="58"/>
        <v>21.713119236353887</v>
      </c>
      <c r="G263">
        <f t="shared" si="59"/>
        <v>1.3530197082428641E-3</v>
      </c>
      <c r="H263">
        <f t="shared" si="60"/>
        <v>1726.6312591685687</v>
      </c>
      <c r="I263">
        <f t="shared" si="61"/>
        <v>17.976722496348938</v>
      </c>
      <c r="K263">
        <f t="shared" si="62"/>
        <v>1015.1403101071262</v>
      </c>
      <c r="L263">
        <f t="shared" si="63"/>
        <v>-0.81857316292240534</v>
      </c>
      <c r="M263">
        <f t="shared" si="64"/>
        <v>8.0636455352267762E-4</v>
      </c>
      <c r="N263" s="1">
        <f t="shared" si="65"/>
        <v>11489257.655160459</v>
      </c>
      <c r="P263">
        <f t="shared" si="66"/>
        <v>0.47780849999999986</v>
      </c>
      <c r="Q263" s="3">
        <f t="shared" si="70"/>
        <v>206539196.55587226</v>
      </c>
      <c r="R263">
        <f t="shared" si="71"/>
        <v>21.713119236353887</v>
      </c>
      <c r="S263" s="2">
        <f t="shared" si="72"/>
        <v>68.913510847320268</v>
      </c>
    </row>
    <row r="264" spans="1:19" x14ac:dyDescent="0.25">
      <c r="A264" s="1">
        <v>392.8809</v>
      </c>
      <c r="B264">
        <v>94.530339999999995</v>
      </c>
      <c r="C264">
        <f t="shared" si="56"/>
        <v>346.44045</v>
      </c>
      <c r="D264">
        <f t="shared" si="57"/>
        <v>0.13016952799999998</v>
      </c>
      <c r="E264">
        <f t="shared" si="58"/>
        <v>21.786283192176899</v>
      </c>
      <c r="G264">
        <f t="shared" si="59"/>
        <v>1.3843641400484996E-3</v>
      </c>
      <c r="H264">
        <f t="shared" si="60"/>
        <v>1722.7745074934137</v>
      </c>
      <c r="I264">
        <f t="shared" si="61"/>
        <v>18.321855246825493</v>
      </c>
      <c r="K264">
        <f t="shared" si="62"/>
        <v>1016.2373855300101</v>
      </c>
      <c r="L264">
        <f t="shared" si="63"/>
        <v>-0.81836732833015069</v>
      </c>
      <c r="M264">
        <f t="shared" si="64"/>
        <v>8.0529149978411597E-4</v>
      </c>
      <c r="N264" s="1">
        <f t="shared" si="65"/>
        <v>10675837.509367637</v>
      </c>
      <c r="P264">
        <f t="shared" si="66"/>
        <v>0.4644045</v>
      </c>
      <c r="Q264" s="3">
        <f t="shared" si="70"/>
        <v>195601149.48526385</v>
      </c>
      <c r="R264">
        <f t="shared" si="71"/>
        <v>21.786283192176899</v>
      </c>
      <c r="S264" s="2">
        <f t="shared" si="72"/>
        <v>68.045040892970292</v>
      </c>
    </row>
    <row r="265" spans="1:19" x14ac:dyDescent="0.25">
      <c r="A265" s="1">
        <v>390.26499999999999</v>
      </c>
      <c r="B265">
        <v>94.992469999999997</v>
      </c>
      <c r="C265">
        <f t="shared" si="56"/>
        <v>345.13249999999999</v>
      </c>
      <c r="D265">
        <f t="shared" si="57"/>
        <v>0.13037879999999999</v>
      </c>
      <c r="E265">
        <f t="shared" si="58"/>
        <v>21.857649403123823</v>
      </c>
      <c r="G265">
        <f t="shared" si="59"/>
        <v>1.4162383066501638E-3</v>
      </c>
      <c r="H265">
        <f t="shared" si="60"/>
        <v>1719.0123155280417</v>
      </c>
      <c r="I265">
        <f t="shared" si="61"/>
        <v>18.672752708678182</v>
      </c>
      <c r="K265">
        <f t="shared" si="62"/>
        <v>1017.3076475995622</v>
      </c>
      <c r="L265">
        <f t="shared" si="63"/>
        <v>-0.81818455125320577</v>
      </c>
      <c r="M265">
        <f t="shared" si="64"/>
        <v>8.0426462258864661E-4</v>
      </c>
      <c r="N265" s="1">
        <f t="shared" si="65"/>
        <v>9921630.9368490633</v>
      </c>
      <c r="P265">
        <f t="shared" si="66"/>
        <v>0.45132499999999992</v>
      </c>
      <c r="Q265" s="3">
        <f t="shared" si="70"/>
        <v>185264160.9505536</v>
      </c>
      <c r="R265">
        <f t="shared" si="71"/>
        <v>21.857649403123823</v>
      </c>
      <c r="S265" s="2">
        <f t="shared" si="72"/>
        <v>67.189344020760231</v>
      </c>
    </row>
    <row r="266" spans="1:19" x14ac:dyDescent="0.25">
      <c r="A266" s="1">
        <v>387.71280000000002</v>
      </c>
      <c r="B266">
        <v>95.444220000000001</v>
      </c>
      <c r="C266">
        <f t="shared" si="56"/>
        <v>343.85640000000001</v>
      </c>
      <c r="D266">
        <f t="shared" si="57"/>
        <v>0.13058297599999999</v>
      </c>
      <c r="E266">
        <f t="shared" si="58"/>
        <v>21.927257960486365</v>
      </c>
      <c r="G266">
        <f t="shared" si="59"/>
        <v>1.4486104757799323E-3</v>
      </c>
      <c r="H266">
        <f t="shared" si="60"/>
        <v>1715.3430070110226</v>
      </c>
      <c r="I266">
        <f t="shared" si="61"/>
        <v>19.029003057121454</v>
      </c>
      <c r="K266">
        <f t="shared" si="62"/>
        <v>1018.3516282955522</v>
      </c>
      <c r="L266">
        <f t="shared" si="63"/>
        <v>-0.81802343114283038</v>
      </c>
      <c r="M266">
        <f t="shared" si="64"/>
        <v>8.0328190029212458E-4</v>
      </c>
      <c r="N266" s="1">
        <f t="shared" si="65"/>
        <v>9222655.9828693364</v>
      </c>
      <c r="P266">
        <f t="shared" si="66"/>
        <v>0.43856400000000006</v>
      </c>
      <c r="Q266" s="3">
        <f t="shared" si="70"/>
        <v>175497948.89280006</v>
      </c>
      <c r="R266">
        <f t="shared" si="71"/>
        <v>21.927257960486365</v>
      </c>
      <c r="S266" s="2">
        <f t="shared" si="72"/>
        <v>66.346527732008425</v>
      </c>
    </row>
    <row r="267" spans="1:19" x14ac:dyDescent="0.25">
      <c r="A267" s="1">
        <v>385.2235</v>
      </c>
      <c r="B267">
        <v>95.885390000000001</v>
      </c>
      <c r="C267">
        <f t="shared" si="56"/>
        <v>342.61175000000003</v>
      </c>
      <c r="D267">
        <f t="shared" si="57"/>
        <v>0.13078211999999997</v>
      </c>
      <c r="E267">
        <f t="shared" si="58"/>
        <v>21.995068591945142</v>
      </c>
      <c r="G267">
        <f t="shared" si="59"/>
        <v>1.4814424356502931E-3</v>
      </c>
      <c r="H267">
        <f t="shared" si="60"/>
        <v>1711.7654669922645</v>
      </c>
      <c r="I267">
        <f t="shared" si="61"/>
        <v>19.39012766181709</v>
      </c>
      <c r="K267">
        <f t="shared" si="62"/>
        <v>1019.3696918724735</v>
      </c>
      <c r="L267">
        <f t="shared" si="63"/>
        <v>-0.81788265289548956</v>
      </c>
      <c r="M267">
        <f t="shared" si="64"/>
        <v>8.0234154440390155E-4</v>
      </c>
      <c r="N267" s="1">
        <f t="shared" si="65"/>
        <v>8575220.3773204461</v>
      </c>
      <c r="P267">
        <f t="shared" si="66"/>
        <v>0.42611749999999998</v>
      </c>
      <c r="Q267" s="3">
        <f t="shared" si="70"/>
        <v>166274617.84445876</v>
      </c>
      <c r="R267">
        <f t="shared" si="71"/>
        <v>21.995068591945142</v>
      </c>
      <c r="S267" s="2">
        <f t="shared" si="72"/>
        <v>65.516800438714711</v>
      </c>
    </row>
    <row r="268" spans="1:19" x14ac:dyDescent="0.25">
      <c r="A268" s="1">
        <v>382.79590000000002</v>
      </c>
      <c r="B268">
        <v>96.315929999999994</v>
      </c>
      <c r="C268">
        <f t="shared" si="56"/>
        <v>341.39795000000004</v>
      </c>
      <c r="D268">
        <f t="shared" si="57"/>
        <v>0.13097632799999998</v>
      </c>
      <c r="E268">
        <f t="shared" si="58"/>
        <v>22.061069691921738</v>
      </c>
      <c r="G268">
        <f t="shared" si="59"/>
        <v>1.514699855398649E-3</v>
      </c>
      <c r="H268">
        <f t="shared" si="60"/>
        <v>1708.2779928053883</v>
      </c>
      <c r="I268">
        <f t="shared" si="61"/>
        <v>19.755695309178439</v>
      </c>
      <c r="K268">
        <f t="shared" si="62"/>
        <v>1020.3623624105368</v>
      </c>
      <c r="L268">
        <f t="shared" si="63"/>
        <v>-0.81776093463140931</v>
      </c>
      <c r="M268">
        <f t="shared" si="64"/>
        <v>8.0144168851887544E-4</v>
      </c>
      <c r="N268" s="1">
        <f t="shared" si="65"/>
        <v>7975707.6327326922</v>
      </c>
      <c r="P268">
        <f t="shared" si="66"/>
        <v>0.41397950000000011</v>
      </c>
      <c r="Q268" s="3">
        <f t="shared" si="70"/>
        <v>157565649.86735591</v>
      </c>
      <c r="R268">
        <f t="shared" si="71"/>
        <v>22.061069691921738</v>
      </c>
      <c r="S268" s="2">
        <f t="shared" si="72"/>
        <v>64.700207739104584</v>
      </c>
    </row>
    <row r="269" spans="1:19" x14ac:dyDescent="0.25">
      <c r="A269" s="1">
        <v>380.42910000000001</v>
      </c>
      <c r="B269">
        <v>96.73612</v>
      </c>
      <c r="C269">
        <f t="shared" si="56"/>
        <v>340.21455000000003</v>
      </c>
      <c r="D269">
        <f t="shared" si="57"/>
        <v>0.13116567199999998</v>
      </c>
      <c r="E269">
        <f t="shared" si="58"/>
        <v>22.125328645440099</v>
      </c>
      <c r="G269">
        <f t="shared" si="59"/>
        <v>1.5483433869823982E-3</v>
      </c>
      <c r="H269">
        <f t="shared" si="60"/>
        <v>1704.8793012981682</v>
      </c>
      <c r="I269">
        <f t="shared" si="61"/>
        <v>20.125224470074691</v>
      </c>
      <c r="K269">
        <f t="shared" si="62"/>
        <v>1021.3300378010208</v>
      </c>
      <c r="L269">
        <f t="shared" si="63"/>
        <v>-0.8176570672971013</v>
      </c>
      <c r="M269">
        <f t="shared" si="64"/>
        <v>8.0058065173287324E-4</v>
      </c>
      <c r="N269" s="1">
        <f t="shared" si="65"/>
        <v>7420765.5901664626</v>
      </c>
      <c r="P269">
        <f t="shared" si="66"/>
        <v>0.40214550000000004</v>
      </c>
      <c r="Q269" s="3">
        <f t="shared" si="70"/>
        <v>149344573.24190634</v>
      </c>
      <c r="R269">
        <f t="shared" si="71"/>
        <v>22.125328645440099</v>
      </c>
      <c r="S269" s="2">
        <f t="shared" si="72"/>
        <v>63.89686574667541</v>
      </c>
    </row>
    <row r="270" spans="1:19" x14ac:dyDescent="0.25">
      <c r="A270" s="1">
        <v>378.12209999999999</v>
      </c>
      <c r="B270">
        <v>97.146100000000004</v>
      </c>
      <c r="C270">
        <f t="shared" si="56"/>
        <v>339.06105000000002</v>
      </c>
      <c r="D270">
        <f t="shared" si="57"/>
        <v>0.13135023199999998</v>
      </c>
      <c r="E270">
        <f t="shared" si="58"/>
        <v>22.187878587073985</v>
      </c>
      <c r="G270">
        <f t="shared" si="59"/>
        <v>1.5823340974735478E-3</v>
      </c>
      <c r="H270">
        <f t="shared" si="60"/>
        <v>1701.5679549529286</v>
      </c>
      <c r="I270">
        <f t="shared" si="61"/>
        <v>20.498243157197873</v>
      </c>
      <c r="K270">
        <f t="shared" si="62"/>
        <v>1022.2731536137844</v>
      </c>
      <c r="L270">
        <f t="shared" si="63"/>
        <v>-0.81756988981163992</v>
      </c>
      <c r="M270">
        <f t="shared" si="64"/>
        <v>7.9975678410558991E-4</v>
      </c>
      <c r="N270" s="1">
        <f t="shared" si="65"/>
        <v>6907201.9093622463</v>
      </c>
      <c r="P270">
        <f t="shared" si="66"/>
        <v>0.39061049999999997</v>
      </c>
      <c r="Q270" s="3">
        <f t="shared" si="70"/>
        <v>141585504.27396876</v>
      </c>
      <c r="R270">
        <f t="shared" si="71"/>
        <v>22.187878587073985</v>
      </c>
      <c r="S270" s="2">
        <f t="shared" si="72"/>
        <v>63.106829104821315</v>
      </c>
    </row>
    <row r="271" spans="1:19" x14ac:dyDescent="0.25">
      <c r="A271" s="1">
        <v>375.87369999999999</v>
      </c>
      <c r="B271">
        <v>97.545810000000003</v>
      </c>
      <c r="C271">
        <f t="shared" si="56"/>
        <v>337.93684999999999</v>
      </c>
      <c r="D271">
        <f t="shared" si="57"/>
        <v>0.13153010399999998</v>
      </c>
      <c r="E271">
        <f t="shared" si="58"/>
        <v>22.24870361236847</v>
      </c>
      <c r="G271">
        <f t="shared" si="59"/>
        <v>1.6166354837311436E-3</v>
      </c>
      <c r="H271">
        <f t="shared" si="60"/>
        <v>1698.342219769585</v>
      </c>
      <c r="I271">
        <f t="shared" si="61"/>
        <v>20.87431099422097</v>
      </c>
      <c r="K271">
        <f t="shared" si="62"/>
        <v>1023.1922242007598</v>
      </c>
      <c r="L271">
        <f t="shared" si="63"/>
        <v>-0.81749828769091459</v>
      </c>
      <c r="M271">
        <f t="shared" si="64"/>
        <v>7.989684326710773E-4</v>
      </c>
      <c r="N271" s="1">
        <f t="shared" si="65"/>
        <v>6431968.4198027821</v>
      </c>
      <c r="P271">
        <f t="shared" si="66"/>
        <v>0.37936849999999994</v>
      </c>
      <c r="Q271" s="3">
        <f t="shared" si="70"/>
        <v>134262909.09997129</v>
      </c>
      <c r="R271">
        <f t="shared" si="71"/>
        <v>22.24870361236847</v>
      </c>
      <c r="S271" s="2">
        <f t="shared" si="72"/>
        <v>62.330056009791036</v>
      </c>
    </row>
    <row r="272" spans="1:19" x14ac:dyDescent="0.25">
      <c r="A272" s="1">
        <v>373.68299999999999</v>
      </c>
      <c r="B272">
        <v>97.935239999999993</v>
      </c>
      <c r="C272">
        <f t="shared" si="56"/>
        <v>336.8415</v>
      </c>
      <c r="D272">
        <f t="shared" si="57"/>
        <v>0.13170535999999999</v>
      </c>
      <c r="E272">
        <f t="shared" si="58"/>
        <v>22.307802810758801</v>
      </c>
      <c r="G272">
        <f t="shared" si="59"/>
        <v>1.651206176405462E-3</v>
      </c>
      <c r="H272">
        <f t="shared" si="60"/>
        <v>1695.2007837524525</v>
      </c>
      <c r="I272">
        <f t="shared" si="61"/>
        <v>21.252939169517699</v>
      </c>
      <c r="K272">
        <f t="shared" si="62"/>
        <v>1024.0876385466156</v>
      </c>
      <c r="L272">
        <f t="shared" si="63"/>
        <v>-0.8174412088145836</v>
      </c>
      <c r="M272">
        <f t="shared" si="64"/>
        <v>7.982141157124946E-4</v>
      </c>
      <c r="N272" s="1">
        <f t="shared" si="65"/>
        <v>5992266.4177985163</v>
      </c>
      <c r="P272">
        <f t="shared" si="66"/>
        <v>0.36841499999999994</v>
      </c>
      <c r="Q272" s="3">
        <f t="shared" si="70"/>
        <v>127353273.66501559</v>
      </c>
      <c r="R272">
        <f t="shared" si="71"/>
        <v>22.307802810758801</v>
      </c>
      <c r="S272" s="2">
        <f t="shared" si="72"/>
        <v>61.566581591049925</v>
      </c>
    </row>
    <row r="273" spans="1:19" x14ac:dyDescent="0.25">
      <c r="A273" s="1">
        <v>371.5489</v>
      </c>
      <c r="B273">
        <v>98.313879999999997</v>
      </c>
      <c r="C273">
        <f t="shared" si="56"/>
        <v>335.77445</v>
      </c>
      <c r="D273">
        <f t="shared" si="57"/>
        <v>0.13187608799999997</v>
      </c>
      <c r="E273">
        <f t="shared" si="58"/>
        <v>22.365058326570924</v>
      </c>
      <c r="G273">
        <f t="shared" si="59"/>
        <v>1.686007633940334E-3</v>
      </c>
      <c r="H273">
        <f t="shared" si="60"/>
        <v>1692.142040336355</v>
      </c>
      <c r="I273">
        <f t="shared" si="61"/>
        <v>21.633674769898146</v>
      </c>
      <c r="K273">
        <f t="shared" si="62"/>
        <v>1024.9598648892231</v>
      </c>
      <c r="L273">
        <f t="shared" si="63"/>
        <v>-0.81739764444305052</v>
      </c>
      <c r="M273">
        <f t="shared" si="64"/>
        <v>7.9749234330399289E-4</v>
      </c>
      <c r="N273" s="1">
        <f t="shared" si="65"/>
        <v>5585433.6991875237</v>
      </c>
      <c r="P273">
        <f t="shared" si="66"/>
        <v>0.35774450000000002</v>
      </c>
      <c r="Q273" s="3">
        <f t="shared" si="70"/>
        <v>120833456.09705201</v>
      </c>
      <c r="R273">
        <f t="shared" si="71"/>
        <v>22.365058326570924</v>
      </c>
      <c r="S273" s="2">
        <f t="shared" si="72"/>
        <v>60.816347419295525</v>
      </c>
    </row>
    <row r="274" spans="1:19" x14ac:dyDescent="0.25">
      <c r="A274" s="1">
        <v>369.47030000000001</v>
      </c>
      <c r="B274">
        <v>98.681299999999993</v>
      </c>
      <c r="C274">
        <f t="shared" si="56"/>
        <v>334.73514999999998</v>
      </c>
      <c r="D274">
        <f t="shared" si="57"/>
        <v>0.13204237599999999</v>
      </c>
      <c r="E274">
        <f t="shared" si="58"/>
        <v>22.420370563462139</v>
      </c>
      <c r="G274">
        <f t="shared" si="59"/>
        <v>1.7210014387168959E-3</v>
      </c>
      <c r="H274">
        <f t="shared" si="60"/>
        <v>1689.1643764231321</v>
      </c>
      <c r="I274">
        <f t="shared" si="61"/>
        <v>22.016070977498458</v>
      </c>
      <c r="K274">
        <f t="shared" si="62"/>
        <v>1025.8093691711497</v>
      </c>
      <c r="L274">
        <f t="shared" si="63"/>
        <v>-0.81736663573692936</v>
      </c>
      <c r="M274">
        <f t="shared" si="64"/>
        <v>7.9680168684495318E-4</v>
      </c>
      <c r="N274" s="1">
        <f t="shared" si="65"/>
        <v>5208984.2779872203</v>
      </c>
      <c r="P274">
        <f t="shared" si="66"/>
        <v>0.34735150000000004</v>
      </c>
      <c r="Q274" s="3">
        <f t="shared" si="70"/>
        <v>114681367.58484021</v>
      </c>
      <c r="R274">
        <f t="shared" si="71"/>
        <v>22.420370563462139</v>
      </c>
      <c r="S274" s="2">
        <f t="shared" si="72"/>
        <v>60.079271244588035</v>
      </c>
    </row>
    <row r="275" spans="1:19" x14ac:dyDescent="0.25">
      <c r="A275" s="1">
        <v>367.4461</v>
      </c>
      <c r="B275">
        <v>99.039550000000006</v>
      </c>
      <c r="C275">
        <f t="shared" si="56"/>
        <v>333.72305</v>
      </c>
      <c r="D275">
        <f t="shared" si="57"/>
        <v>0.13220431199999999</v>
      </c>
      <c r="E275">
        <f t="shared" si="58"/>
        <v>22.474202656869469</v>
      </c>
      <c r="G275">
        <f t="shared" si="59"/>
        <v>1.756149480491298E-3</v>
      </c>
      <c r="H275">
        <f t="shared" si="60"/>
        <v>1686.2661732368424</v>
      </c>
      <c r="I275">
        <f t="shared" si="61"/>
        <v>22.399688930720583</v>
      </c>
      <c r="K275">
        <f t="shared" si="62"/>
        <v>1026.6366152426285</v>
      </c>
      <c r="L275">
        <f t="shared" si="63"/>
        <v>-0.81734727214848701</v>
      </c>
      <c r="M275">
        <f t="shared" si="64"/>
        <v>7.9614077660314169E-4</v>
      </c>
      <c r="N275" s="1">
        <f t="shared" si="65"/>
        <v>4860601.5548065947</v>
      </c>
      <c r="P275">
        <f t="shared" si="66"/>
        <v>0.33723049999999999</v>
      </c>
      <c r="Q275" s="3">
        <f t="shared" si="70"/>
        <v>108875962.84384453</v>
      </c>
      <c r="R275">
        <f t="shared" si="71"/>
        <v>22.474202656869469</v>
      </c>
      <c r="S275" s="2">
        <f t="shared" si="72"/>
        <v>59.355248561376918</v>
      </c>
    </row>
    <row r="276" spans="1:19" x14ac:dyDescent="0.25">
      <c r="A276" s="1">
        <v>365.4753</v>
      </c>
      <c r="B276">
        <v>99.387619999999998</v>
      </c>
      <c r="C276">
        <f t="shared" si="56"/>
        <v>332.73765000000003</v>
      </c>
      <c r="D276">
        <f t="shared" si="57"/>
        <v>0.13236197599999999</v>
      </c>
      <c r="E276">
        <f t="shared" si="58"/>
        <v>22.526322816455988</v>
      </c>
      <c r="G276">
        <f t="shared" si="59"/>
        <v>1.7914123157914963E-3</v>
      </c>
      <c r="H276">
        <f t="shared" si="60"/>
        <v>1683.4459501928627</v>
      </c>
      <c r="I276">
        <f t="shared" si="61"/>
        <v>22.78407968270897</v>
      </c>
      <c r="K276">
        <f t="shared" si="62"/>
        <v>1027.4420241840735</v>
      </c>
      <c r="L276">
        <f t="shared" si="63"/>
        <v>-0.81733869002302006</v>
      </c>
      <c r="M276">
        <f t="shared" si="64"/>
        <v>7.9550833116067679E-4</v>
      </c>
      <c r="N276" s="1">
        <f t="shared" si="65"/>
        <v>4538146.795056493</v>
      </c>
      <c r="P276">
        <f t="shared" si="66"/>
        <v>0.32737650000000001</v>
      </c>
      <c r="Q276" s="3">
        <f t="shared" si="70"/>
        <v>103397498.19039747</v>
      </c>
      <c r="R276">
        <f t="shared" si="71"/>
        <v>22.526322816455988</v>
      </c>
      <c r="S276" s="2">
        <f t="shared" si="72"/>
        <v>58.644190396191078</v>
      </c>
    </row>
    <row r="277" spans="1:19" x14ac:dyDescent="0.25">
      <c r="A277" s="1">
        <v>363.55689999999998</v>
      </c>
      <c r="B277">
        <v>99.724580000000003</v>
      </c>
      <c r="C277">
        <f t="shared" si="56"/>
        <v>331.77845000000002</v>
      </c>
      <c r="D277">
        <f t="shared" si="57"/>
        <v>0.13251544799999998</v>
      </c>
      <c r="E277">
        <f t="shared" si="58"/>
        <v>22.576518022261077</v>
      </c>
      <c r="G277">
        <f t="shared" si="59"/>
        <v>1.8267509390227366E-3</v>
      </c>
      <c r="H277">
        <f t="shared" si="60"/>
        <v>1680.7022222802302</v>
      </c>
      <c r="I277">
        <f t="shared" si="61"/>
        <v>23.168803404475614</v>
      </c>
      <c r="K277">
        <f t="shared" si="62"/>
        <v>1028.2260153493471</v>
      </c>
      <c r="L277">
        <f t="shared" si="63"/>
        <v>-0.81734006887290056</v>
      </c>
      <c r="M277">
        <f t="shared" si="64"/>
        <v>7.9490312117341583E-4</v>
      </c>
      <c r="N277" s="1">
        <f t="shared" si="65"/>
        <v>4239632.1534053273</v>
      </c>
      <c r="P277">
        <f t="shared" si="66"/>
        <v>0.31778449999999991</v>
      </c>
      <c r="Q277" s="3">
        <f t="shared" si="70"/>
        <v>98227203.86954163</v>
      </c>
      <c r="R277">
        <f t="shared" si="71"/>
        <v>22.576518022261077</v>
      </c>
      <c r="S277" s="2">
        <f t="shared" si="72"/>
        <v>57.945989851159659</v>
      </c>
    </row>
    <row r="278" spans="1:19" x14ac:dyDescent="0.25">
      <c r="A278" s="1">
        <v>361.68979999999999</v>
      </c>
      <c r="B278">
        <v>100.0515</v>
      </c>
      <c r="C278">
        <f t="shared" si="56"/>
        <v>330.8449</v>
      </c>
      <c r="D278">
        <f t="shared" si="57"/>
        <v>0.13266481599999999</v>
      </c>
      <c r="E278">
        <f t="shared" si="58"/>
        <v>22.625026668713733</v>
      </c>
      <c r="G278">
        <f t="shared" si="59"/>
        <v>1.8621288623025256E-3</v>
      </c>
      <c r="H278">
        <f t="shared" si="60"/>
        <v>1678.0333578635887</v>
      </c>
      <c r="I278">
        <f t="shared" si="61"/>
        <v>23.553451787731053</v>
      </c>
      <c r="K278">
        <f t="shared" si="62"/>
        <v>1028.9890473931364</v>
      </c>
      <c r="L278">
        <f t="shared" si="63"/>
        <v>-0.81735063080666659</v>
      </c>
      <c r="M278">
        <f t="shared" si="64"/>
        <v>7.9432393656410697E-4</v>
      </c>
      <c r="N278" s="1">
        <f t="shared" si="65"/>
        <v>3963198.5006779041</v>
      </c>
      <c r="P278">
        <f t="shared" si="66"/>
        <v>0.30844899999999997</v>
      </c>
      <c r="Q278" s="3">
        <f t="shared" si="70"/>
        <v>93347004.810925007</v>
      </c>
      <c r="R278">
        <f t="shared" si="71"/>
        <v>22.625026668713733</v>
      </c>
      <c r="S278" s="2">
        <f t="shared" si="72"/>
        <v>57.26048672692599</v>
      </c>
    </row>
    <row r="279" spans="1:19" x14ac:dyDescent="0.25">
      <c r="A279" s="1">
        <v>359.87290000000002</v>
      </c>
      <c r="B279">
        <v>100.3687</v>
      </c>
      <c r="C279">
        <f t="shared" si="56"/>
        <v>329.93645000000004</v>
      </c>
      <c r="D279">
        <f t="shared" si="57"/>
        <v>0.13281016799999998</v>
      </c>
      <c r="E279">
        <f t="shared" si="58"/>
        <v>22.671916204488205</v>
      </c>
      <c r="G279">
        <f t="shared" si="59"/>
        <v>1.8975105542174964E-3</v>
      </c>
      <c r="H279">
        <f t="shared" si="60"/>
        <v>1675.4377225714325</v>
      </c>
      <c r="I279">
        <f t="shared" si="61"/>
        <v>23.937630750632128</v>
      </c>
      <c r="K279">
        <f t="shared" si="62"/>
        <v>1029.7315775562588</v>
      </c>
      <c r="L279">
        <f t="shared" si="63"/>
        <v>-0.81736964026167191</v>
      </c>
      <c r="M279">
        <f t="shared" si="64"/>
        <v>7.9376961732244766E-4</v>
      </c>
      <c r="N279" s="1">
        <f t="shared" si="65"/>
        <v>3707124.7321875072</v>
      </c>
      <c r="P279">
        <f t="shared" si="66"/>
        <v>0.29936450000000009</v>
      </c>
      <c r="Q279" s="3">
        <f t="shared" si="70"/>
        <v>88739782.985640556</v>
      </c>
      <c r="R279">
        <f t="shared" si="71"/>
        <v>22.671916204488205</v>
      </c>
      <c r="S279" s="2">
        <f t="shared" si="72"/>
        <v>56.587504524045194</v>
      </c>
    </row>
    <row r="280" spans="1:19" x14ac:dyDescent="0.25">
      <c r="A280" s="1">
        <v>358.10509999999999</v>
      </c>
      <c r="B280">
        <v>100.676</v>
      </c>
      <c r="C280">
        <f t="shared" si="56"/>
        <v>329.05255</v>
      </c>
      <c r="D280">
        <f t="shared" si="57"/>
        <v>0.13295159199999998</v>
      </c>
      <c r="E280">
        <f t="shared" si="58"/>
        <v>22.717140536384104</v>
      </c>
      <c r="G280">
        <f t="shared" si="59"/>
        <v>1.9328615788561931E-3</v>
      </c>
      <c r="H280">
        <f t="shared" si="60"/>
        <v>1672.9136799235125</v>
      </c>
      <c r="I280">
        <f t="shared" si="61"/>
        <v>24.320961697601071</v>
      </c>
      <c r="K280">
        <f t="shared" si="62"/>
        <v>1030.4540618083188</v>
      </c>
      <c r="L280">
        <f t="shared" si="63"/>
        <v>-0.81739640254763168</v>
      </c>
      <c r="M280">
        <f t="shared" si="64"/>
        <v>7.9323905144611934E-4</v>
      </c>
      <c r="N280" s="1">
        <f t="shared" si="65"/>
        <v>3469819.4357774165</v>
      </c>
      <c r="P280">
        <f t="shared" si="66"/>
        <v>0.29052549999999999</v>
      </c>
      <c r="Q280" s="3">
        <f t="shared" si="70"/>
        <v>84389345.595134303</v>
      </c>
      <c r="R280">
        <f t="shared" si="71"/>
        <v>22.717140536384104</v>
      </c>
      <c r="S280" s="2">
        <f t="shared" si="72"/>
        <v>55.926851738949345</v>
      </c>
    </row>
    <row r="281" spans="1:19" x14ac:dyDescent="0.25">
      <c r="A281" s="1">
        <v>356.38549999999998</v>
      </c>
      <c r="B281">
        <v>100.9729</v>
      </c>
      <c r="C281">
        <f t="shared" si="56"/>
        <v>328.19274999999999</v>
      </c>
      <c r="D281">
        <f t="shared" si="57"/>
        <v>0.13308915999999998</v>
      </c>
      <c r="E281">
        <f t="shared" si="58"/>
        <v>22.760583957401192</v>
      </c>
      <c r="G281">
        <f t="shared" si="59"/>
        <v>1.9681445691087651E-3</v>
      </c>
      <c r="H281">
        <f t="shared" si="60"/>
        <v>1670.4598772229506</v>
      </c>
      <c r="I281">
        <f t="shared" si="61"/>
        <v>24.703037687445359</v>
      </c>
      <c r="K281">
        <f t="shared" si="62"/>
        <v>1031.1568732369406</v>
      </c>
      <c r="L281">
        <f t="shared" si="63"/>
        <v>-0.817430258035447</v>
      </c>
      <c r="M281">
        <f t="shared" si="64"/>
        <v>7.9273123154328896E-4</v>
      </c>
      <c r="N281" s="1">
        <f t="shared" si="65"/>
        <v>3249837.6488326439</v>
      </c>
      <c r="P281">
        <f t="shared" si="66"/>
        <v>0.28192749999999989</v>
      </c>
      <c r="Q281" s="3">
        <f t="shared" si="70"/>
        <v>80280861.917191625</v>
      </c>
      <c r="R281">
        <f t="shared" si="71"/>
        <v>22.760583957401192</v>
      </c>
      <c r="S281" s="2">
        <f t="shared" si="72"/>
        <v>55.278398822374747</v>
      </c>
    </row>
    <row r="282" spans="1:19" x14ac:dyDescent="0.25">
      <c r="A282" s="1">
        <v>354.71289999999999</v>
      </c>
      <c r="B282">
        <v>101.2597</v>
      </c>
      <c r="C282">
        <f t="shared" si="56"/>
        <v>327.35645</v>
      </c>
      <c r="D282">
        <f t="shared" si="57"/>
        <v>0.133222968</v>
      </c>
      <c r="E282">
        <f t="shared" si="58"/>
        <v>22.80230688149809</v>
      </c>
      <c r="G282">
        <f t="shared" si="59"/>
        <v>2.0033294769800092E-3</v>
      </c>
      <c r="H282">
        <f t="shared" si="60"/>
        <v>1668.0745324073873</v>
      </c>
      <c r="I282">
        <f t="shared" si="61"/>
        <v>25.083534248924437</v>
      </c>
      <c r="K282">
        <f t="shared" si="62"/>
        <v>1031.8405065176908</v>
      </c>
      <c r="L282">
        <f t="shared" si="63"/>
        <v>-0.8174705895475407</v>
      </c>
      <c r="M282">
        <f t="shared" si="64"/>
        <v>7.9224510414539079E-4</v>
      </c>
      <c r="N282" s="1">
        <f t="shared" si="65"/>
        <v>3045807.5109564359</v>
      </c>
      <c r="P282">
        <f t="shared" si="66"/>
        <v>0.27356449999999993</v>
      </c>
      <c r="Q282" s="3">
        <f t="shared" si="70"/>
        <v>76399617.016707048</v>
      </c>
      <c r="R282">
        <f t="shared" si="71"/>
        <v>22.80230688149809</v>
      </c>
      <c r="S282" s="2">
        <f t="shared" si="72"/>
        <v>54.641891603794548</v>
      </c>
    </row>
    <row r="283" spans="1:19" x14ac:dyDescent="0.25">
      <c r="A283" s="1">
        <v>353.08629999999999</v>
      </c>
      <c r="B283">
        <v>101.5364</v>
      </c>
      <c r="C283">
        <f t="shared" si="56"/>
        <v>326.54314999999997</v>
      </c>
      <c r="D283">
        <f t="shared" si="57"/>
        <v>0.133353096</v>
      </c>
      <c r="E283">
        <f t="shared" si="58"/>
        <v>22.842304313654626</v>
      </c>
      <c r="G283">
        <f t="shared" si="59"/>
        <v>2.038383554928358E-3</v>
      </c>
      <c r="H283">
        <f t="shared" si="60"/>
        <v>1665.7561482334036</v>
      </c>
      <c r="I283">
        <f t="shared" si="61"/>
        <v>25.462100550554702</v>
      </c>
      <c r="K283">
        <f t="shared" si="62"/>
        <v>1032.5053736768234</v>
      </c>
      <c r="L283">
        <f t="shared" si="63"/>
        <v>-0.8175168123322083</v>
      </c>
      <c r="M283">
        <f t="shared" si="64"/>
        <v>7.9177971676890556E-4</v>
      </c>
      <c r="N283" s="1">
        <f t="shared" si="65"/>
        <v>2856488.1588287116</v>
      </c>
      <c r="P283">
        <f t="shared" si="66"/>
        <v>0.26543149999999999</v>
      </c>
      <c r="Q283" s="3">
        <f t="shared" si="70"/>
        <v>72732188.72156553</v>
      </c>
      <c r="R283">
        <f t="shared" si="71"/>
        <v>22.842304313654626</v>
      </c>
      <c r="S283" s="2">
        <f t="shared" si="72"/>
        <v>54.017140009437568</v>
      </c>
    </row>
    <row r="284" spans="1:19" x14ac:dyDescent="0.25">
      <c r="A284" s="1">
        <v>351.50479999999999</v>
      </c>
      <c r="B284">
        <v>101.8038</v>
      </c>
      <c r="C284">
        <f t="shared" si="56"/>
        <v>325.75239999999997</v>
      </c>
      <c r="D284">
        <f t="shared" si="57"/>
        <v>0.133479616</v>
      </c>
      <c r="E284">
        <f t="shared" si="58"/>
        <v>22.880752069289741</v>
      </c>
      <c r="G284">
        <f t="shared" si="59"/>
        <v>2.0732731746270217E-3</v>
      </c>
      <c r="H284">
        <f t="shared" si="60"/>
        <v>1663.5033694971016</v>
      </c>
      <c r="I284">
        <f t="shared" si="61"/>
        <v>25.838379036691293</v>
      </c>
      <c r="K284">
        <f t="shared" si="62"/>
        <v>1033.1518450515632</v>
      </c>
      <c r="L284">
        <f t="shared" si="63"/>
        <v>-0.81756837195054977</v>
      </c>
      <c r="M284">
        <f t="shared" si="64"/>
        <v>7.9133418370824868E-4</v>
      </c>
      <c r="N284" s="1">
        <f t="shared" si="65"/>
        <v>2680745.9428373273</v>
      </c>
      <c r="P284">
        <f t="shared" si="66"/>
        <v>0.25752399999999992</v>
      </c>
      <c r="Q284" s="3">
        <f t="shared" si="70"/>
        <v>69266129.772103235</v>
      </c>
      <c r="R284">
        <f t="shared" si="71"/>
        <v>22.880752069289741</v>
      </c>
      <c r="S284" s="2">
        <f t="shared" si="72"/>
        <v>53.40398355198181</v>
      </c>
    </row>
    <row r="285" spans="1:19" x14ac:dyDescent="0.25">
      <c r="A285" s="1">
        <v>349.96730000000002</v>
      </c>
      <c r="B285">
        <v>102.0621</v>
      </c>
      <c r="C285">
        <f t="shared" si="56"/>
        <v>324.98365000000001</v>
      </c>
      <c r="D285">
        <f t="shared" si="57"/>
        <v>0.13360261599999998</v>
      </c>
      <c r="E285">
        <f t="shared" si="58"/>
        <v>22.917687480011622</v>
      </c>
      <c r="G285">
        <f t="shared" si="59"/>
        <v>2.1079705148231431E-3</v>
      </c>
      <c r="H285">
        <f t="shared" si="60"/>
        <v>1661.3145560756775</v>
      </c>
      <c r="I285">
        <f t="shared" si="61"/>
        <v>26.212077314818654</v>
      </c>
      <c r="K285">
        <f t="shared" si="62"/>
        <v>1033.7803720137501</v>
      </c>
      <c r="L285">
        <f t="shared" si="63"/>
        <v>-0.81762475268657664</v>
      </c>
      <c r="M285">
        <f t="shared" si="64"/>
        <v>7.909075997388946E-4</v>
      </c>
      <c r="N285" s="1">
        <f t="shared" si="65"/>
        <v>2517514.0527852112</v>
      </c>
      <c r="P285">
        <f t="shared" si="66"/>
        <v>0.24983650000000013</v>
      </c>
      <c r="Q285" s="3">
        <f t="shared" si="70"/>
        <v>65989272.99274841</v>
      </c>
      <c r="R285">
        <f t="shared" si="71"/>
        <v>22.917687480011622</v>
      </c>
      <c r="S285" s="2">
        <f t="shared" si="72"/>
        <v>52.802176054890879</v>
      </c>
    </row>
    <row r="286" spans="1:19" x14ac:dyDescent="0.25">
      <c r="A286" s="1">
        <v>348.47269999999997</v>
      </c>
      <c r="B286">
        <v>102.3115</v>
      </c>
      <c r="C286">
        <f t="shared" si="56"/>
        <v>324.23635000000002</v>
      </c>
      <c r="D286">
        <f t="shared" si="57"/>
        <v>0.13372218399999997</v>
      </c>
      <c r="E286">
        <f t="shared" si="58"/>
        <v>22.953147399985635</v>
      </c>
      <c r="G286">
        <f t="shared" si="59"/>
        <v>2.1424494861953525E-3</v>
      </c>
      <c r="H286">
        <f t="shared" si="60"/>
        <v>1659.1880686228592</v>
      </c>
      <c r="I286">
        <f t="shared" si="61"/>
        <v>26.582923781161881</v>
      </c>
      <c r="K286">
        <f t="shared" si="62"/>
        <v>1034.391405316223</v>
      </c>
      <c r="L286">
        <f t="shared" si="63"/>
        <v>-0.8176854718825024</v>
      </c>
      <c r="M286">
        <f t="shared" si="64"/>
        <v>7.9049909703428789E-4</v>
      </c>
      <c r="N286" s="1">
        <f t="shared" si="65"/>
        <v>2365810.6663453765</v>
      </c>
      <c r="P286">
        <f t="shared" si="66"/>
        <v>0.24236349999999987</v>
      </c>
      <c r="Q286" s="3">
        <f t="shared" si="70"/>
        <v>62890164.624118946</v>
      </c>
      <c r="R286">
        <f t="shared" si="71"/>
        <v>22.953147399985635</v>
      </c>
      <c r="S286" s="2">
        <f t="shared" si="72"/>
        <v>52.211462057016746</v>
      </c>
    </row>
    <row r="287" spans="1:19" x14ac:dyDescent="0.25">
      <c r="A287" s="1">
        <v>347.02010000000001</v>
      </c>
      <c r="B287">
        <v>102.5521</v>
      </c>
      <c r="C287">
        <f t="shared" si="56"/>
        <v>323.51004999999998</v>
      </c>
      <c r="D287">
        <f t="shared" si="57"/>
        <v>0.13383839199999997</v>
      </c>
      <c r="E287">
        <f t="shared" si="58"/>
        <v>22.98714856048181</v>
      </c>
      <c r="G287">
        <f t="shared" si="59"/>
        <v>2.1766810395863478E-3</v>
      </c>
      <c r="H287">
        <f t="shared" si="60"/>
        <v>1657.1225532239482</v>
      </c>
      <c r="I287">
        <f t="shared" si="61"/>
        <v>26.950616993915222</v>
      </c>
      <c r="K287">
        <f t="shared" si="62"/>
        <v>1034.9853133998542</v>
      </c>
      <c r="L287">
        <f t="shared" si="63"/>
        <v>-0.8177500694187021</v>
      </c>
      <c r="M287">
        <f t="shared" si="64"/>
        <v>7.901078970216982E-4</v>
      </c>
      <c r="N287" s="1">
        <f t="shared" si="65"/>
        <v>2224751.4998046188</v>
      </c>
      <c r="P287">
        <f t="shared" si="66"/>
        <v>0.23510050000000007</v>
      </c>
      <c r="Q287" s="3">
        <f t="shared" si="70"/>
        <v>59958425.577872738</v>
      </c>
      <c r="R287">
        <f t="shared" si="71"/>
        <v>22.98714856048181</v>
      </c>
      <c r="S287" s="2">
        <f t="shared" si="72"/>
        <v>51.63165756474168</v>
      </c>
    </row>
    <row r="288" spans="1:19" x14ac:dyDescent="0.25">
      <c r="A288" s="1">
        <v>345.60849999999999</v>
      </c>
      <c r="B288">
        <v>102.78360000000001</v>
      </c>
      <c r="C288">
        <f t="shared" si="56"/>
        <v>322.80425000000002</v>
      </c>
      <c r="D288">
        <f t="shared" si="57"/>
        <v>0.13395131999999998</v>
      </c>
      <c r="E288">
        <f t="shared" si="58"/>
        <v>23.019616380040155</v>
      </c>
      <c r="G288">
        <f t="shared" si="59"/>
        <v>2.2106400294922279E-3</v>
      </c>
      <c r="H288">
        <f t="shared" si="60"/>
        <v>1655.1165146714507</v>
      </c>
      <c r="I288">
        <f t="shared" si="61"/>
        <v>27.31489932914711</v>
      </c>
      <c r="K288">
        <f t="shared" si="62"/>
        <v>1035.5625051073664</v>
      </c>
      <c r="L288">
        <f t="shared" si="63"/>
        <v>-0.81781811782953129</v>
      </c>
      <c r="M288">
        <f t="shared" si="64"/>
        <v>7.8973322594828833E-4</v>
      </c>
      <c r="N288" s="1">
        <f t="shared" si="65"/>
        <v>2093512.4410825241</v>
      </c>
      <c r="P288">
        <f t="shared" si="66"/>
        <v>0.22804249999999995</v>
      </c>
      <c r="Q288" s="3">
        <f t="shared" si="70"/>
        <v>57184081.57248617</v>
      </c>
      <c r="R288">
        <f t="shared" si="71"/>
        <v>23.019616380040155</v>
      </c>
      <c r="S288" s="2">
        <f t="shared" si="72"/>
        <v>51.062532968104343</v>
      </c>
    </row>
    <row r="289" spans="1:19" x14ac:dyDescent="0.25">
      <c r="A289" s="1">
        <v>344.23680000000002</v>
      </c>
      <c r="B289">
        <v>103.006</v>
      </c>
      <c r="C289">
        <f t="shared" si="56"/>
        <v>322.11840000000001</v>
      </c>
      <c r="D289">
        <f t="shared" si="57"/>
        <v>0.13406105599999998</v>
      </c>
      <c r="E289">
        <f t="shared" si="58"/>
        <v>23.050541985884401</v>
      </c>
      <c r="G289">
        <f t="shared" si="59"/>
        <v>2.24430551927568E-3</v>
      </c>
      <c r="H289">
        <f t="shared" si="60"/>
        <v>1653.1683171699142</v>
      </c>
      <c r="I289">
        <f t="shared" si="61"/>
        <v>27.675559847269344</v>
      </c>
      <c r="K289">
        <f t="shared" si="62"/>
        <v>1036.1234297666949</v>
      </c>
      <c r="L289">
        <f t="shared" si="63"/>
        <v>-0.8178892231168019</v>
      </c>
      <c r="M289">
        <f t="shared" si="64"/>
        <v>7.8937431547220871E-4</v>
      </c>
      <c r="N289" s="1">
        <f t="shared" si="65"/>
        <v>1971326.2285197903</v>
      </c>
      <c r="P289">
        <f t="shared" si="66"/>
        <v>0.22118400000000007</v>
      </c>
      <c r="Q289" s="3">
        <f t="shared" si="70"/>
        <v>54557557.015891224</v>
      </c>
      <c r="R289">
        <f t="shared" si="71"/>
        <v>23.050541985884401</v>
      </c>
      <c r="S289" s="2">
        <f t="shared" si="72"/>
        <v>50.503811462738462</v>
      </c>
    </row>
    <row r="290" spans="1:19" x14ac:dyDescent="0.25">
      <c r="A290" s="1">
        <v>342.9042</v>
      </c>
      <c r="B290">
        <v>103.21980000000001</v>
      </c>
      <c r="C290">
        <f t="shared" si="56"/>
        <v>321.45209999999997</v>
      </c>
      <c r="D290">
        <f t="shared" si="57"/>
        <v>0.13416766399999999</v>
      </c>
      <c r="E290">
        <f t="shared" si="58"/>
        <v>23.080032160357209</v>
      </c>
      <c r="G290">
        <f t="shared" si="59"/>
        <v>2.2776509648386734E-3</v>
      </c>
      <c r="H290">
        <f t="shared" si="60"/>
        <v>1651.2767526218167</v>
      </c>
      <c r="I290">
        <f t="shared" si="61"/>
        <v>28.032328928561746</v>
      </c>
      <c r="K290">
        <f t="shared" si="62"/>
        <v>1036.6684136784388</v>
      </c>
      <c r="L290">
        <f t="shared" si="63"/>
        <v>-0.81796300259019206</v>
      </c>
      <c r="M290">
        <f t="shared" si="64"/>
        <v>7.8903050560573331E-4</v>
      </c>
      <c r="N290" s="1">
        <f t="shared" si="65"/>
        <v>1857512.5751165538</v>
      </c>
      <c r="P290">
        <f t="shared" si="66"/>
        <v>0.21452100000000002</v>
      </c>
      <c r="Q290" s="3">
        <f t="shared" si="70"/>
        <v>52070403.494606994</v>
      </c>
      <c r="R290">
        <f t="shared" si="71"/>
        <v>23.080032160357209</v>
      </c>
      <c r="S290" s="2">
        <f t="shared" si="72"/>
        <v>49.955332700974111</v>
      </c>
    </row>
    <row r="291" spans="1:19" x14ac:dyDescent="0.25">
      <c r="A291" s="1">
        <v>341.60969999999998</v>
      </c>
      <c r="B291">
        <v>103.42449999999999</v>
      </c>
      <c r="C291">
        <f t="shared" si="56"/>
        <v>320.80484999999999</v>
      </c>
      <c r="D291">
        <f t="shared" si="57"/>
        <v>0.13427122399999999</v>
      </c>
      <c r="E291">
        <f t="shared" si="58"/>
        <v>23.107966901381637</v>
      </c>
      <c r="G291">
        <f t="shared" si="59"/>
        <v>2.3106564105764837E-3</v>
      </c>
      <c r="H291">
        <f t="shared" si="60"/>
        <v>1649.4403305139535</v>
      </c>
      <c r="I291">
        <f t="shared" si="61"/>
        <v>28.38500879060625</v>
      </c>
      <c r="K291">
        <f t="shared" si="62"/>
        <v>1037.1978646259631</v>
      </c>
      <c r="L291">
        <f t="shared" si="63"/>
        <v>-0.81803910891164011</v>
      </c>
      <c r="M291">
        <f t="shared" si="64"/>
        <v>7.887011117272628E-4</v>
      </c>
      <c r="N291" s="1">
        <f t="shared" si="65"/>
        <v>1751428.0213145725</v>
      </c>
      <c r="P291">
        <f t="shared" si="66"/>
        <v>0.20804849999999989</v>
      </c>
      <c r="Q291" s="3">
        <f t="shared" si="70"/>
        <v>49714299.78112825</v>
      </c>
      <c r="R291">
        <f t="shared" si="71"/>
        <v>23.107966901381637</v>
      </c>
      <c r="S291" s="2">
        <f t="shared" si="72"/>
        <v>49.416850439786124</v>
      </c>
    </row>
    <row r="292" spans="1:19" x14ac:dyDescent="0.25">
      <c r="A292" s="1">
        <v>340.35239999999999</v>
      </c>
      <c r="B292">
        <v>103.6207</v>
      </c>
      <c r="C292">
        <f t="shared" si="56"/>
        <v>320.17619999999999</v>
      </c>
      <c r="D292">
        <f t="shared" si="57"/>
        <v>0.13437180799999998</v>
      </c>
      <c r="E292">
        <f t="shared" si="58"/>
        <v>23.134473266892414</v>
      </c>
      <c r="G292">
        <f t="shared" si="59"/>
        <v>2.3433011413626081E-3</v>
      </c>
      <c r="H292">
        <f t="shared" si="60"/>
        <v>1647.6577041676305</v>
      </c>
      <c r="I292">
        <f t="shared" si="61"/>
        <v>28.733394572996321</v>
      </c>
      <c r="K292">
        <f t="shared" si="62"/>
        <v>1037.7121492459264</v>
      </c>
      <c r="L292">
        <f t="shared" si="63"/>
        <v>-0.81811721343919341</v>
      </c>
      <c r="M292">
        <f t="shared" si="64"/>
        <v>7.8838550173445895E-4</v>
      </c>
      <c r="N292" s="1">
        <f t="shared" si="65"/>
        <v>1652488.1930802111</v>
      </c>
      <c r="P292">
        <f t="shared" si="66"/>
        <v>0.20176199999999994</v>
      </c>
      <c r="Q292" s="3">
        <f t="shared" si="70"/>
        <v>47481595.278991431</v>
      </c>
      <c r="R292">
        <f t="shared" si="71"/>
        <v>23.134473266892414</v>
      </c>
      <c r="S292" s="2">
        <f t="shared" si="72"/>
        <v>48.888155164854588</v>
      </c>
    </row>
    <row r="293" spans="1:19" x14ac:dyDescent="0.25">
      <c r="A293" s="1">
        <v>339.13119999999998</v>
      </c>
      <c r="B293">
        <v>103.8077</v>
      </c>
      <c r="C293">
        <f t="shared" si="56"/>
        <v>319.56560000000002</v>
      </c>
      <c r="D293">
        <f t="shared" si="57"/>
        <v>0.13446950399999999</v>
      </c>
      <c r="E293">
        <f t="shared" si="58"/>
        <v>23.159384896667724</v>
      </c>
      <c r="G293">
        <f t="shared" si="59"/>
        <v>2.3755714769641001E-3</v>
      </c>
      <c r="H293">
        <f t="shared" si="60"/>
        <v>1645.9272455322384</v>
      </c>
      <c r="I293">
        <f t="shared" si="61"/>
        <v>29.077357328874161</v>
      </c>
      <c r="K293">
        <f t="shared" si="62"/>
        <v>1038.2117157845582</v>
      </c>
      <c r="L293">
        <f t="shared" si="63"/>
        <v>-0.81819702373712511</v>
      </c>
      <c r="M293">
        <f t="shared" si="64"/>
        <v>7.880830193857214E-4</v>
      </c>
      <c r="N293" s="1">
        <f t="shared" si="65"/>
        <v>1560139.9370957979</v>
      </c>
      <c r="P293">
        <f t="shared" si="66"/>
        <v>0.19565599999999989</v>
      </c>
      <c r="Q293" s="3">
        <f t="shared" si="70"/>
        <v>45364746.433981769</v>
      </c>
      <c r="R293">
        <f t="shared" si="71"/>
        <v>23.159384896667724</v>
      </c>
      <c r="S293" s="2">
        <f t="shared" si="72"/>
        <v>48.368948205548868</v>
      </c>
    </row>
    <row r="294" spans="1:19" x14ac:dyDescent="0.25">
      <c r="A294" s="1">
        <v>337.94549999999998</v>
      </c>
      <c r="B294">
        <v>103.98560000000001</v>
      </c>
      <c r="C294">
        <f t="shared" si="56"/>
        <v>318.97275000000002</v>
      </c>
      <c r="D294">
        <f t="shared" si="57"/>
        <v>0.13456435999999999</v>
      </c>
      <c r="E294">
        <f t="shared" si="58"/>
        <v>23.182720892812927</v>
      </c>
      <c r="G294">
        <f t="shared" si="59"/>
        <v>2.4074422757144331E-3</v>
      </c>
      <c r="H294">
        <f t="shared" si="60"/>
        <v>1644.2480372149473</v>
      </c>
      <c r="I294">
        <f t="shared" si="61"/>
        <v>29.416646700149602</v>
      </c>
      <c r="K294">
        <f t="shared" si="62"/>
        <v>1038.696807782447</v>
      </c>
      <c r="L294">
        <f t="shared" si="63"/>
        <v>-0.81827823677827849</v>
      </c>
      <c r="M294">
        <f t="shared" si="64"/>
        <v>7.8779315643152069E-4</v>
      </c>
      <c r="N294" s="1">
        <f t="shared" si="65"/>
        <v>1473910.4011963375</v>
      </c>
      <c r="P294">
        <f t="shared" si="66"/>
        <v>0.18972749999999991</v>
      </c>
      <c r="Q294" s="3">
        <f t="shared" si="70"/>
        <v>43357501.539668418</v>
      </c>
      <c r="R294">
        <f t="shared" si="71"/>
        <v>23.182720892812927</v>
      </c>
      <c r="S294" s="2">
        <f t="shared" si="72"/>
        <v>47.859139621871812</v>
      </c>
    </row>
    <row r="295" spans="1:19" x14ac:dyDescent="0.25">
      <c r="A295" s="1">
        <v>336.79410000000001</v>
      </c>
      <c r="B295">
        <v>104.15389999999999</v>
      </c>
      <c r="C295">
        <f t="shared" si="56"/>
        <v>318.39705000000004</v>
      </c>
      <c r="D295">
        <f t="shared" si="57"/>
        <v>0.13465647199999997</v>
      </c>
      <c r="E295">
        <f t="shared" si="58"/>
        <v>23.204358123982338</v>
      </c>
      <c r="G295">
        <f t="shared" si="59"/>
        <v>2.438906135083907E-3</v>
      </c>
      <c r="H295">
        <f t="shared" si="60"/>
        <v>1642.6183141048034</v>
      </c>
      <c r="I295">
        <f t="shared" si="61"/>
        <v>29.751201887061097</v>
      </c>
      <c r="K295">
        <f t="shared" si="62"/>
        <v>1039.1679141087775</v>
      </c>
      <c r="L295">
        <f t="shared" si="63"/>
        <v>-0.81836061076188382</v>
      </c>
      <c r="M295">
        <f t="shared" si="64"/>
        <v>7.8751527991867908E-4</v>
      </c>
      <c r="N295" s="1">
        <f t="shared" si="65"/>
        <v>1393321.151804579</v>
      </c>
      <c r="P295">
        <f t="shared" si="66"/>
        <v>0.18397050000000006</v>
      </c>
      <c r="Q295" s="3">
        <f t="shared" si="70"/>
        <v>41452978.880850531</v>
      </c>
      <c r="R295">
        <f t="shared" si="71"/>
        <v>23.204358123982338</v>
      </c>
      <c r="S295" s="2">
        <f t="shared" si="72"/>
        <v>47.358379254301674</v>
      </c>
    </row>
    <row r="298" spans="1:19" x14ac:dyDescent="0.25">
      <c r="A298" s="4" t="s">
        <v>91</v>
      </c>
    </row>
    <row r="300" spans="1:19" x14ac:dyDescent="0.25">
      <c r="A300" t="s">
        <v>26</v>
      </c>
      <c r="B300" t="s">
        <v>27</v>
      </c>
      <c r="C300" t="s">
        <v>63</v>
      </c>
      <c r="D300" t="s">
        <v>65</v>
      </c>
      <c r="E300" t="s">
        <v>66</v>
      </c>
      <c r="G300" t="s">
        <v>67</v>
      </c>
      <c r="H300" t="s">
        <v>46</v>
      </c>
      <c r="I300" t="s">
        <v>68</v>
      </c>
      <c r="K300" t="s">
        <v>56</v>
      </c>
      <c r="L300" t="s">
        <v>58</v>
      </c>
      <c r="M300" t="s">
        <v>57</v>
      </c>
      <c r="N300" t="s">
        <v>69</v>
      </c>
      <c r="P300" t="s">
        <v>104</v>
      </c>
      <c r="Q300" t="s">
        <v>48</v>
      </c>
      <c r="R300" t="s">
        <v>103</v>
      </c>
      <c r="S300" t="s">
        <v>70</v>
      </c>
    </row>
    <row r="301" spans="1:19" x14ac:dyDescent="0.25">
      <c r="A301" s="1">
        <v>485.94420000000002</v>
      </c>
      <c r="B301" s="1">
        <v>447.42110000000002</v>
      </c>
      <c r="C301">
        <f t="shared" ref="C301" si="73">AVERAGE($C$3,A301)</f>
        <v>392.97210000000001</v>
      </c>
      <c r="D301">
        <f t="shared" ref="D301" si="74">-0.00016*(C301)+0.1856</f>
        <v>0.12272446399999998</v>
      </c>
      <c r="E301">
        <f t="shared" ref="E301" si="75">B301*$B$3/D301</f>
        <v>109.37210530412258</v>
      </c>
      <c r="G301">
        <f t="shared" ref="G301" si="76">4.56618E-17*(C301^6)-0.000000000000142118*(C301^5) + 0.000000000182707*(C301^4) - 0.000000124213*(C301^3) + 0.0000471237*(C301^2) - 0.00946958*(C301) + 0.789381</f>
        <v>7.9189359671338888E-4</v>
      </c>
      <c r="H301">
        <f t="shared" ref="H301" si="77">0.000000032243*(C301^4) - 0.000055134*(C301^3) + 0.034427*(C301^2) - 6.4879*(C301) + 1666.5</f>
        <v>1856.4831061947461</v>
      </c>
      <c r="I301">
        <f t="shared" ref="I301" si="78">G301*H301/D301</f>
        <v>11.979168914538525</v>
      </c>
      <c r="K301">
        <f t="shared" ref="K301" si="79" xml:space="preserve"> -0.000001739309*(C301^3) + 0.001734417*(C301^2) - 1.393851*(C301) + 1363.278</f>
        <v>977.82349387005138</v>
      </c>
      <c r="L301">
        <f t="shared" ref="L301" si="80">-0.000005217927*(C301^2)+0.003468834*(C301)-1.393851</f>
        <v>-0.83648520374493263</v>
      </c>
      <c r="M301">
        <f t="shared" ref="M301" si="81">-1/K301*L301</f>
        <v>8.5545623416581357E-4</v>
      </c>
      <c r="N301" s="1">
        <f t="shared" ref="N301" si="82">9.81*M301*(A301-300)*$B$3^3*K301^2/(G301^2)</f>
        <v>64239252.145831957</v>
      </c>
      <c r="P301">
        <f t="shared" ref="P301:P364" si="83">(A301-300)/(500-300)</f>
        <v>0.92972100000000013</v>
      </c>
      <c r="Q301" s="3">
        <f t="shared" ref="Q301" si="84">N301*I301</f>
        <v>769532852.39855242</v>
      </c>
      <c r="R301">
        <f t="shared" ref="R301" si="85">E301</f>
        <v>109.37210530412258</v>
      </c>
      <c r="S301" s="2">
        <f t="shared" ref="S301" si="86">2+(0.589*Q301^(1/4))/((1+(0.469/I301)^(9/16))^(4/9))</f>
        <v>93.782393372642062</v>
      </c>
    </row>
    <row r="302" spans="1:19" x14ac:dyDescent="0.25">
      <c r="A302" s="1">
        <v>476.5668</v>
      </c>
      <c r="B302" s="1">
        <v>454.43130000000002</v>
      </c>
      <c r="C302">
        <f t="shared" ref="C302:C365" si="87">AVERAGE($C$3,A302)</f>
        <v>388.28340000000003</v>
      </c>
      <c r="D302">
        <f t="shared" ref="D302:D365" si="88">-0.00016*(C302)+0.1856</f>
        <v>0.12347465599999997</v>
      </c>
      <c r="E302">
        <f t="shared" ref="E302:E365" si="89">B302*$B$3/D302</f>
        <v>110.41082795160817</v>
      </c>
      <c r="G302">
        <f t="shared" ref="G302:G365" si="90">4.56618E-17*(C302^6)-0.000000000000142118*(C302^5) + 0.000000000182707*(C302^4) - 0.000000124213*(C302^3) + 0.0000471237*(C302^2) - 0.00946958*(C302) + 0.789381</f>
        <v>8.2290353916547598E-4</v>
      </c>
      <c r="H302">
        <f t="shared" ref="H302:H365" si="91">0.000000032243*(C302^4) - 0.000055134*(C302^3) + 0.034427*(C302^2) - 6.4879*(C302) + 1666.5</f>
        <v>1843.0867779306136</v>
      </c>
      <c r="I302">
        <f t="shared" ref="I302:I365" si="92">G302*H302/D302</f>
        <v>12.28335175558777</v>
      </c>
      <c r="K302">
        <f t="shared" ref="K302:K365" si="93" xml:space="preserve"> -0.000001739309*(C302^3) + 0.001734417*(C302^2) - 1.393851*(C302) + 1363.278</f>
        <v>981.73875259219699</v>
      </c>
      <c r="L302">
        <f t="shared" ref="L302:L365" si="94">-0.000005217927*(C302^2)+0.003468834*(C302)-1.393851</f>
        <v>-0.83363587997028576</v>
      </c>
      <c r="M302">
        <f t="shared" ref="M302:M365" si="95">-1/K302*L302</f>
        <v>8.4914227717826319E-4</v>
      </c>
      <c r="N302" s="1">
        <f t="shared" ref="N302:N365" si="96">9.81*M302*(A302-300)*$B$3^3*K302^2/(G302^2)</f>
        <v>56521839.873616308</v>
      </c>
      <c r="P302">
        <f t="shared" si="83"/>
        <v>0.88283400000000001</v>
      </c>
      <c r="Q302" s="3">
        <f t="shared" ref="Q302:Q365" si="97">N302*I302</f>
        <v>694277641.0406357</v>
      </c>
      <c r="R302">
        <f t="shared" ref="R302:R365" si="98">E302</f>
        <v>110.41082795160817</v>
      </c>
      <c r="S302" s="2">
        <f t="shared" ref="S302:S365" si="99">2+(0.589*Q302^(1/4))/((1+(0.469/I302)^(9/16))^(4/9))</f>
        <v>91.528710835253932</v>
      </c>
    </row>
    <row r="303" spans="1:19" x14ac:dyDescent="0.25">
      <c r="A303" s="1">
        <v>467.73149999999998</v>
      </c>
      <c r="B303" s="1">
        <v>444.94439999999997</v>
      </c>
      <c r="C303">
        <f t="shared" si="87"/>
        <v>383.86574999999999</v>
      </c>
      <c r="D303">
        <f t="shared" si="88"/>
        <v>0.12418147999999998</v>
      </c>
      <c r="E303">
        <f t="shared" si="89"/>
        <v>107.49052113084818</v>
      </c>
      <c r="G303">
        <f t="shared" si="90"/>
        <v>8.5539631640585423E-4</v>
      </c>
      <c r="H303">
        <f t="shared" si="91"/>
        <v>1830.4395346437782</v>
      </c>
      <c r="I303">
        <f t="shared" si="92"/>
        <v>12.608572834998698</v>
      </c>
      <c r="K303">
        <f t="shared" si="93"/>
        <v>985.41592299035733</v>
      </c>
      <c r="L303">
        <f t="shared" si="94"/>
        <v>-0.8311611835741165</v>
      </c>
      <c r="M303">
        <f t="shared" si="95"/>
        <v>8.4346230275218499E-4</v>
      </c>
      <c r="N303" s="1">
        <f t="shared" si="96"/>
        <v>49729887.79954043</v>
      </c>
      <c r="P303">
        <f t="shared" si="83"/>
        <v>0.83865749999999994</v>
      </c>
      <c r="Q303" s="3">
        <f t="shared" si="97"/>
        <v>627022912.39681864</v>
      </c>
      <c r="R303">
        <f t="shared" si="98"/>
        <v>107.49052113084818</v>
      </c>
      <c r="S303" s="2">
        <f t="shared" si="99"/>
        <v>89.354917043952227</v>
      </c>
    </row>
    <row r="304" spans="1:19" x14ac:dyDescent="0.25">
      <c r="A304" s="1">
        <v>459.54570000000001</v>
      </c>
      <c r="B304" s="1">
        <v>434.42270000000002</v>
      </c>
      <c r="C304">
        <f t="shared" si="87"/>
        <v>379.77285000000001</v>
      </c>
      <c r="D304">
        <f t="shared" si="88"/>
        <v>0.12483634399999999</v>
      </c>
      <c r="E304">
        <f t="shared" si="89"/>
        <v>104.39813104427347</v>
      </c>
      <c r="G304">
        <f t="shared" si="90"/>
        <v>8.8894974075237609E-4</v>
      </c>
      <c r="H304">
        <f t="shared" si="91"/>
        <v>1818.7025151469738</v>
      </c>
      <c r="I304">
        <f t="shared" si="92"/>
        <v>12.950836892064036</v>
      </c>
      <c r="K304">
        <f t="shared" si="93"/>
        <v>988.81340287202295</v>
      </c>
      <c r="L304">
        <f t="shared" si="94"/>
        <v>-0.82905016206340043</v>
      </c>
      <c r="M304">
        <f t="shared" si="95"/>
        <v>8.3842933323457407E-4</v>
      </c>
      <c r="N304" s="1">
        <f t="shared" si="96"/>
        <v>43838795.494480692</v>
      </c>
      <c r="P304">
        <f t="shared" si="83"/>
        <v>0.79772850000000006</v>
      </c>
      <c r="Q304" s="3">
        <f t="shared" si="97"/>
        <v>567749089.99357116</v>
      </c>
      <c r="R304">
        <f t="shared" si="98"/>
        <v>104.39813104427347</v>
      </c>
      <c r="S304" s="2">
        <f t="shared" si="99"/>
        <v>87.289911353849149</v>
      </c>
    </row>
    <row r="305" spans="1:19" x14ac:dyDescent="0.25">
      <c r="A305" s="1">
        <v>451.93830000000003</v>
      </c>
      <c r="B305" s="1">
        <v>424.435</v>
      </c>
      <c r="C305">
        <f t="shared" si="87"/>
        <v>375.96915000000001</v>
      </c>
      <c r="D305">
        <f t="shared" si="88"/>
        <v>0.12544493599999998</v>
      </c>
      <c r="E305">
        <f t="shared" si="89"/>
        <v>101.50310093027592</v>
      </c>
      <c r="G305">
        <f t="shared" si="90"/>
        <v>9.236678082985561E-4</v>
      </c>
      <c r="H305">
        <f t="shared" si="91"/>
        <v>1807.7801778939906</v>
      </c>
      <c r="I305">
        <f t="shared" si="92"/>
        <v>13.310926754356322</v>
      </c>
      <c r="K305">
        <f t="shared" si="93"/>
        <v>991.96338002443838</v>
      </c>
      <c r="L305">
        <f t="shared" si="94"/>
        <v>-0.82724503031486019</v>
      </c>
      <c r="M305">
        <f t="shared" si="95"/>
        <v>8.339471466118839E-4</v>
      </c>
      <c r="N305" s="1">
        <f t="shared" si="96"/>
        <v>38707776.548417307</v>
      </c>
      <c r="P305">
        <f t="shared" si="83"/>
        <v>0.75969150000000019</v>
      </c>
      <c r="Q305" s="3">
        <f t="shared" si="97"/>
        <v>515236378.45997411</v>
      </c>
      <c r="R305">
        <f t="shared" si="98"/>
        <v>101.50310093027592</v>
      </c>
      <c r="S305" s="2">
        <f t="shared" si="99"/>
        <v>85.321360474446251</v>
      </c>
    </row>
    <row r="306" spans="1:19" x14ac:dyDescent="0.25">
      <c r="A306" s="1">
        <v>444.85469999999998</v>
      </c>
      <c r="B306" s="1">
        <v>415.02300000000002</v>
      </c>
      <c r="C306">
        <f t="shared" si="87"/>
        <v>372.42734999999999</v>
      </c>
      <c r="D306">
        <f t="shared" si="88"/>
        <v>0.12601162399999999</v>
      </c>
      <c r="E306">
        <f t="shared" si="89"/>
        <v>98.805884765043587</v>
      </c>
      <c r="G306">
        <f t="shared" si="90"/>
        <v>9.5956385791573506E-4</v>
      </c>
      <c r="H306">
        <f t="shared" si="91"/>
        <v>1797.5991030237651</v>
      </c>
      <c r="I306">
        <f t="shared" si="92"/>
        <v>13.688508056077024</v>
      </c>
      <c r="K306">
        <f t="shared" si="93"/>
        <v>994.8905416344171</v>
      </c>
      <c r="L306">
        <f t="shared" si="94"/>
        <v>-0.82569994023875637</v>
      </c>
      <c r="M306">
        <f t="shared" si="95"/>
        <v>8.2994048660095564E-4</v>
      </c>
      <c r="N306" s="1">
        <f t="shared" si="96"/>
        <v>34230650.640952483</v>
      </c>
      <c r="P306">
        <f t="shared" si="83"/>
        <v>0.7242734999999999</v>
      </c>
      <c r="Q306" s="3">
        <f t="shared" si="97"/>
        <v>468566537.06343621</v>
      </c>
      <c r="R306">
        <f t="shared" si="98"/>
        <v>98.805884765043587</v>
      </c>
      <c r="S306" s="2">
        <f t="shared" si="99"/>
        <v>83.441578091731486</v>
      </c>
    </row>
    <row r="307" spans="1:19" x14ac:dyDescent="0.25">
      <c r="A307" s="1">
        <v>438.245</v>
      </c>
      <c r="B307" s="1">
        <v>406.22370000000001</v>
      </c>
      <c r="C307">
        <f t="shared" si="87"/>
        <v>369.1225</v>
      </c>
      <c r="D307">
        <f t="shared" si="88"/>
        <v>0.1265404</v>
      </c>
      <c r="E307">
        <f t="shared" si="89"/>
        <v>96.30687906787081</v>
      </c>
      <c r="G307">
        <f t="shared" si="90"/>
        <v>9.9661566464959161E-4</v>
      </c>
      <c r="H307">
        <f t="shared" si="91"/>
        <v>1788.0914252916241</v>
      </c>
      <c r="I307">
        <f t="shared" si="92"/>
        <v>14.082774546873942</v>
      </c>
      <c r="K307">
        <f t="shared" si="93"/>
        <v>997.61713745025668</v>
      </c>
      <c r="L307">
        <f t="shared" si="94"/>
        <v>-0.82437628507395211</v>
      </c>
      <c r="M307">
        <f t="shared" si="95"/>
        <v>8.263453524675014E-4</v>
      </c>
      <c r="N307" s="1">
        <f t="shared" si="96"/>
        <v>30319091.044061098</v>
      </c>
      <c r="P307">
        <f t="shared" si="83"/>
        <v>0.69122499999999998</v>
      </c>
      <c r="Q307" s="3">
        <f t="shared" si="97"/>
        <v>426976923.63965732</v>
      </c>
      <c r="R307">
        <f t="shared" si="98"/>
        <v>96.30687906787081</v>
      </c>
      <c r="S307" s="2">
        <f t="shared" si="99"/>
        <v>81.644100306196563</v>
      </c>
    </row>
    <row r="308" spans="1:19" x14ac:dyDescent="0.25">
      <c r="A308" s="1">
        <v>432.06490000000002</v>
      </c>
      <c r="B308" s="1">
        <v>398.0077</v>
      </c>
      <c r="C308">
        <f t="shared" si="87"/>
        <v>366.03245000000004</v>
      </c>
      <c r="D308">
        <f t="shared" si="88"/>
        <v>0.12703480799999997</v>
      </c>
      <c r="E308">
        <f t="shared" si="89"/>
        <v>93.991805773422371</v>
      </c>
      <c r="G308">
        <f t="shared" si="90"/>
        <v>1.0347706062082684E-3</v>
      </c>
      <c r="H308">
        <f t="shared" si="91"/>
        <v>1779.1963879650357</v>
      </c>
      <c r="I308">
        <f t="shared" si="92"/>
        <v>14.492564313067186</v>
      </c>
      <c r="K308">
        <f t="shared" si="93"/>
        <v>1000.1627228774385</v>
      </c>
      <c r="L308">
        <f t="shared" si="94"/>
        <v>-0.82324177055039205</v>
      </c>
      <c r="M308">
        <f t="shared" si="95"/>
        <v>8.2310783207551461E-4</v>
      </c>
      <c r="N308" s="1">
        <f t="shared" si="96"/>
        <v>26898624.549618691</v>
      </c>
      <c r="P308">
        <f t="shared" si="83"/>
        <v>0.66032450000000009</v>
      </c>
      <c r="Q308" s="3">
        <f t="shared" si="97"/>
        <v>389830046.21839678</v>
      </c>
      <c r="R308">
        <f t="shared" si="98"/>
        <v>93.991805773422371</v>
      </c>
      <c r="S308" s="2">
        <f t="shared" si="99"/>
        <v>79.923585096426706</v>
      </c>
    </row>
    <row r="309" spans="1:19" x14ac:dyDescent="0.25">
      <c r="A309" s="1">
        <v>426.27519999999998</v>
      </c>
      <c r="B309" s="1">
        <v>390.31220000000002</v>
      </c>
      <c r="C309">
        <f t="shared" si="87"/>
        <v>363.13760000000002</v>
      </c>
      <c r="D309">
        <f t="shared" si="88"/>
        <v>0.12749798399999998</v>
      </c>
      <c r="E309">
        <f t="shared" si="89"/>
        <v>91.839616852294711</v>
      </c>
      <c r="G309">
        <f t="shared" si="90"/>
        <v>1.0739539435639101E-3</v>
      </c>
      <c r="H309">
        <f t="shared" si="91"/>
        <v>1770.8598362591651</v>
      </c>
      <c r="I309">
        <f t="shared" si="92"/>
        <v>14.916486088513139</v>
      </c>
      <c r="K309">
        <f t="shared" si="93"/>
        <v>1002.5444556798573</v>
      </c>
      <c r="L309">
        <f t="shared" si="94"/>
        <v>-0.82226932648385276</v>
      </c>
      <c r="M309">
        <f t="shared" si="95"/>
        <v>8.201824086955283E-4</v>
      </c>
      <c r="N309" s="1">
        <f t="shared" si="96"/>
        <v>23905468.08343751</v>
      </c>
      <c r="P309">
        <f t="shared" si="83"/>
        <v>0.63137599999999994</v>
      </c>
      <c r="Q309" s="3">
        <f t="shared" si="97"/>
        <v>356585582.10599047</v>
      </c>
      <c r="R309">
        <f t="shared" si="98"/>
        <v>91.839616852294711</v>
      </c>
      <c r="S309" s="2">
        <f t="shared" si="99"/>
        <v>78.275502478891255</v>
      </c>
    </row>
    <row r="310" spans="1:19" x14ac:dyDescent="0.25">
      <c r="A310" s="1">
        <v>420.84129999999999</v>
      </c>
      <c r="B310" s="1">
        <v>383.06740000000002</v>
      </c>
      <c r="C310">
        <f t="shared" si="87"/>
        <v>360.42065000000002</v>
      </c>
      <c r="D310">
        <f t="shared" si="88"/>
        <v>0.12793269599999998</v>
      </c>
      <c r="E310">
        <f t="shared" si="89"/>
        <v>89.828654904607049</v>
      </c>
      <c r="G310">
        <f t="shared" si="90"/>
        <v>1.1140750982588932E-3</v>
      </c>
      <c r="H310">
        <f t="shared" si="91"/>
        <v>1763.0336652053188</v>
      </c>
      <c r="I310">
        <f t="shared" si="92"/>
        <v>15.353009552752271</v>
      </c>
      <c r="K310">
        <f t="shared" si="93"/>
        <v>1004.7773711039281</v>
      </c>
      <c r="L310">
        <f t="shared" si="94"/>
        <v>-0.82143620058605138</v>
      </c>
      <c r="M310">
        <f t="shared" si="95"/>
        <v>8.1753055374202588E-4</v>
      </c>
      <c r="N310" s="1">
        <f t="shared" si="96"/>
        <v>21284473.417452861</v>
      </c>
      <c r="P310">
        <f t="shared" si="83"/>
        <v>0.60420649999999998</v>
      </c>
      <c r="Q310" s="3">
        <f t="shared" si="97"/>
        <v>326780723.70345557</v>
      </c>
      <c r="R310">
        <f t="shared" si="98"/>
        <v>89.828654904607049</v>
      </c>
      <c r="S310" s="2">
        <f t="shared" si="99"/>
        <v>76.695923010696447</v>
      </c>
    </row>
    <row r="311" spans="1:19" x14ac:dyDescent="0.25">
      <c r="A311" s="1">
        <v>415.73349999999999</v>
      </c>
      <c r="B311" s="1">
        <v>376.20740000000001</v>
      </c>
      <c r="C311">
        <f t="shared" si="87"/>
        <v>357.86675000000002</v>
      </c>
      <c r="D311">
        <f t="shared" si="88"/>
        <v>0.12834131999999998</v>
      </c>
      <c r="E311">
        <f t="shared" si="89"/>
        <v>87.939114230709194</v>
      </c>
      <c r="G311">
        <f t="shared" si="90"/>
        <v>1.155025730380177E-3</v>
      </c>
      <c r="H311">
        <f t="shared" si="91"/>
        <v>1755.6763827740142</v>
      </c>
      <c r="I311">
        <f t="shared" si="92"/>
        <v>15.800456129988246</v>
      </c>
      <c r="K311">
        <f t="shared" si="93"/>
        <v>1006.8743122072503</v>
      </c>
      <c r="L311">
        <f t="shared" si="94"/>
        <v>-0.82072331204443982</v>
      </c>
      <c r="M311">
        <f t="shared" si="95"/>
        <v>8.1511992320597206E-4</v>
      </c>
      <c r="N311" s="1">
        <f t="shared" si="96"/>
        <v>18988058.940253735</v>
      </c>
      <c r="P311">
        <f t="shared" si="83"/>
        <v>0.5786675</v>
      </c>
      <c r="Q311" s="3">
        <f t="shared" si="97"/>
        <v>300019992.27911025</v>
      </c>
      <c r="R311">
        <f t="shared" si="98"/>
        <v>87.939114230709194</v>
      </c>
      <c r="S311" s="2">
        <f t="shared" si="99"/>
        <v>75.181610427020146</v>
      </c>
    </row>
    <row r="312" spans="1:19" x14ac:dyDescent="0.25">
      <c r="A312" s="1">
        <v>410.92559999999997</v>
      </c>
      <c r="B312" s="1">
        <v>369.67259999999999</v>
      </c>
      <c r="C312">
        <f t="shared" si="87"/>
        <v>355.46280000000002</v>
      </c>
      <c r="D312">
        <f t="shared" si="88"/>
        <v>0.12872595199999998</v>
      </c>
      <c r="E312">
        <f t="shared" si="89"/>
        <v>86.153396635979064</v>
      </c>
      <c r="G312">
        <f t="shared" si="90"/>
        <v>1.1966889753208809E-3</v>
      </c>
      <c r="H312">
        <f t="shared" si="91"/>
        <v>1748.7511944069074</v>
      </c>
      <c r="I312">
        <f t="shared" si="92"/>
        <v>16.257104666244526</v>
      </c>
      <c r="K312">
        <f t="shared" si="93"/>
        <v>1008.8465461182727</v>
      </c>
      <c r="L312">
        <f t="shared" si="94"/>
        <v>-0.82011446959251777</v>
      </c>
      <c r="M312">
        <f t="shared" si="95"/>
        <v>8.129229095822976E-4</v>
      </c>
      <c r="N312" s="1">
        <f t="shared" si="96"/>
        <v>16974678.747377142</v>
      </c>
      <c r="P312">
        <f t="shared" si="83"/>
        <v>0.5546279999999999</v>
      </c>
      <c r="Q312" s="3">
        <f t="shared" si="97"/>
        <v>275959129.07198673</v>
      </c>
      <c r="R312">
        <f t="shared" si="98"/>
        <v>86.153396635979064</v>
      </c>
      <c r="S312" s="2">
        <f t="shared" si="99"/>
        <v>73.729660984185955</v>
      </c>
    </row>
    <row r="313" spans="1:19" x14ac:dyDescent="0.25">
      <c r="A313" s="1">
        <v>406.39389999999997</v>
      </c>
      <c r="B313" s="1">
        <v>363.41469999999998</v>
      </c>
      <c r="C313">
        <f t="shared" si="87"/>
        <v>353.19695000000002</v>
      </c>
      <c r="D313">
        <f t="shared" si="88"/>
        <v>0.12908848799999997</v>
      </c>
      <c r="E313">
        <f t="shared" si="89"/>
        <v>84.457112860443459</v>
      </c>
      <c r="G313">
        <f t="shared" si="90"/>
        <v>1.2389478098503437E-3</v>
      </c>
      <c r="H313">
        <f t="shared" si="91"/>
        <v>1742.2246400857653</v>
      </c>
      <c r="I313">
        <f t="shared" si="92"/>
        <v>16.721285031253622</v>
      </c>
      <c r="K313">
        <f t="shared" si="93"/>
        <v>1010.7042047752791</v>
      </c>
      <c r="L313">
        <f t="shared" si="94"/>
        <v>-0.81959581461663977</v>
      </c>
      <c r="M313">
        <f t="shared" si="95"/>
        <v>8.1091560789426959E-4</v>
      </c>
      <c r="N313" s="1">
        <f t="shared" si="96"/>
        <v>15207831.086202905</v>
      </c>
      <c r="P313">
        <f t="shared" si="83"/>
        <v>0.53196949999999987</v>
      </c>
      <c r="Q313" s="3">
        <f t="shared" si="97"/>
        <v>254294478.29955813</v>
      </c>
      <c r="R313">
        <f t="shared" si="98"/>
        <v>84.457112860443459</v>
      </c>
      <c r="S313" s="2">
        <f t="shared" si="99"/>
        <v>72.337255887992853</v>
      </c>
    </row>
    <row r="314" spans="1:19" x14ac:dyDescent="0.25">
      <c r="A314" s="1">
        <v>402.11829999999998</v>
      </c>
      <c r="B314" s="1">
        <v>357.38839999999999</v>
      </c>
      <c r="C314">
        <f t="shared" si="87"/>
        <v>351.05914999999999</v>
      </c>
      <c r="D314">
        <f t="shared" si="88"/>
        <v>0.12943053599999998</v>
      </c>
      <c r="E314">
        <f t="shared" si="89"/>
        <v>82.83711349229057</v>
      </c>
      <c r="G314">
        <f t="shared" si="90"/>
        <v>1.2816737835973369E-3</v>
      </c>
      <c r="H314">
        <f t="shared" si="91"/>
        <v>1736.0682386124654</v>
      </c>
      <c r="I314">
        <f t="shared" si="92"/>
        <v>17.19125344552079</v>
      </c>
      <c r="K314">
        <f t="shared" si="93"/>
        <v>1012.4558576577984</v>
      </c>
      <c r="L314">
        <f t="shared" si="94"/>
        <v>-0.81915559260017756</v>
      </c>
      <c r="M314">
        <f t="shared" si="95"/>
        <v>8.090778342625236E-4</v>
      </c>
      <c r="N314" s="1">
        <f t="shared" si="96"/>
        <v>13656010.559146227</v>
      </c>
      <c r="P314">
        <f t="shared" si="83"/>
        <v>0.51059149999999986</v>
      </c>
      <c r="Q314" s="3">
        <f t="shared" si="97"/>
        <v>234763938.57699087</v>
      </c>
      <c r="R314">
        <f t="shared" si="98"/>
        <v>82.83711349229057</v>
      </c>
      <c r="S314" s="2">
        <f t="shared" si="99"/>
        <v>71.002067329716979</v>
      </c>
    </row>
    <row r="315" spans="1:19" x14ac:dyDescent="0.25">
      <c r="A315" s="1">
        <v>398.0797</v>
      </c>
      <c r="B315" s="1">
        <v>351.56400000000002</v>
      </c>
      <c r="C315">
        <f t="shared" si="87"/>
        <v>349.03985</v>
      </c>
      <c r="D315">
        <f t="shared" si="88"/>
        <v>0.12975362399999998</v>
      </c>
      <c r="E315">
        <f t="shared" si="89"/>
        <v>81.284203668947242</v>
      </c>
      <c r="G315">
        <f t="shared" si="90"/>
        <v>1.3247504633889795E-3</v>
      </c>
      <c r="H315">
        <f t="shared" si="91"/>
        <v>1730.2547900201034</v>
      </c>
      <c r="I315">
        <f t="shared" si="92"/>
        <v>17.665447516596021</v>
      </c>
      <c r="K315">
        <f t="shared" si="93"/>
        <v>1014.1095957767415</v>
      </c>
      <c r="L315">
        <f t="shared" si="94"/>
        <v>-0.81878357398316859</v>
      </c>
      <c r="M315">
        <f t="shared" si="95"/>
        <v>8.0739160480582377E-4</v>
      </c>
      <c r="N315" s="1">
        <f t="shared" si="96"/>
        <v>12291298.157719094</v>
      </c>
      <c r="P315">
        <f t="shared" si="83"/>
        <v>0.49039850000000001</v>
      </c>
      <c r="Q315" s="3">
        <f t="shared" si="97"/>
        <v>217131282.51602003</v>
      </c>
      <c r="R315">
        <f t="shared" si="98"/>
        <v>81.284203668947242</v>
      </c>
      <c r="S315" s="2">
        <f t="shared" si="99"/>
        <v>69.721528000674311</v>
      </c>
    </row>
    <row r="316" spans="1:19" x14ac:dyDescent="0.25">
      <c r="A316" s="1">
        <v>394.26170000000002</v>
      </c>
      <c r="B316" s="1">
        <v>345.91199999999998</v>
      </c>
      <c r="C316">
        <f t="shared" si="87"/>
        <v>347.13085000000001</v>
      </c>
      <c r="D316">
        <f t="shared" si="88"/>
        <v>0.13005906399999997</v>
      </c>
      <c r="E316">
        <f t="shared" si="89"/>
        <v>79.789594672156042</v>
      </c>
      <c r="G316">
        <f t="shared" si="90"/>
        <v>1.3680558604075577E-3</v>
      </c>
      <c r="H316">
        <f t="shared" si="91"/>
        <v>1724.7608601457373</v>
      </c>
      <c r="I316">
        <f t="shared" si="92"/>
        <v>18.142289587167536</v>
      </c>
      <c r="K316">
        <f t="shared" si="93"/>
        <v>1015.6723492231916</v>
      </c>
      <c r="L316">
        <f t="shared" si="94"/>
        <v>-0.81847100598307543</v>
      </c>
      <c r="M316">
        <f t="shared" si="95"/>
        <v>8.0584157539491939E-4</v>
      </c>
      <c r="N316" s="1">
        <f t="shared" si="96"/>
        <v>11089636.385537541</v>
      </c>
      <c r="P316">
        <f t="shared" si="83"/>
        <v>0.47130850000000007</v>
      </c>
      <c r="Q316" s="3">
        <f t="shared" si="97"/>
        <v>201191394.72281194</v>
      </c>
      <c r="R316">
        <f t="shared" si="98"/>
        <v>79.789594672156042</v>
      </c>
      <c r="S316" s="2">
        <f t="shared" si="99"/>
        <v>68.493426622653089</v>
      </c>
    </row>
    <row r="317" spans="1:19" x14ac:dyDescent="0.25">
      <c r="A317" s="1">
        <v>390.64909999999998</v>
      </c>
      <c r="B317" s="1">
        <v>340.41340000000002</v>
      </c>
      <c r="C317">
        <f t="shared" si="87"/>
        <v>345.32454999999999</v>
      </c>
      <c r="D317">
        <f t="shared" si="88"/>
        <v>0.13034807199999998</v>
      </c>
      <c r="E317">
        <f t="shared" si="89"/>
        <v>78.347165733299093</v>
      </c>
      <c r="G317">
        <f t="shared" si="90"/>
        <v>1.4114764925338141E-3</v>
      </c>
      <c r="H317">
        <f t="shared" si="91"/>
        <v>1719.5646496224967</v>
      </c>
      <c r="I317">
        <f t="shared" si="92"/>
        <v>18.620337401954814</v>
      </c>
      <c r="K317">
        <f t="shared" si="93"/>
        <v>1017.150512792946</v>
      </c>
      <c r="L317">
        <f t="shared" si="94"/>
        <v>-0.81821027068206875</v>
      </c>
      <c r="M317">
        <f t="shared" si="95"/>
        <v>8.0441415541873294E-4</v>
      </c>
      <c r="N317" s="1">
        <f t="shared" si="96"/>
        <v>10029958.084707756</v>
      </c>
      <c r="P317">
        <f t="shared" si="83"/>
        <v>0.45324549999999986</v>
      </c>
      <c r="Q317" s="3">
        <f t="shared" si="97"/>
        <v>186761203.66472289</v>
      </c>
      <c r="R317">
        <f t="shared" si="98"/>
        <v>78.347165733299093</v>
      </c>
      <c r="S317" s="2">
        <f t="shared" si="99"/>
        <v>67.315502852645096</v>
      </c>
    </row>
    <row r="318" spans="1:19" x14ac:dyDescent="0.25">
      <c r="A318" s="1">
        <v>387.22820000000002</v>
      </c>
      <c r="B318" s="1">
        <v>335.05450000000002</v>
      </c>
      <c r="C318">
        <f t="shared" si="87"/>
        <v>343.61410000000001</v>
      </c>
      <c r="D318">
        <f t="shared" si="88"/>
        <v>0.13062174399999998</v>
      </c>
      <c r="E318">
        <f t="shared" si="89"/>
        <v>76.95223392515723</v>
      </c>
      <c r="G318">
        <f t="shared" si="90"/>
        <v>1.4549032163574394E-3</v>
      </c>
      <c r="H318">
        <f t="shared" si="91"/>
        <v>1714.6464483729269</v>
      </c>
      <c r="I318">
        <f t="shared" si="92"/>
        <v>19.098234001940991</v>
      </c>
      <c r="K318">
        <f t="shared" si="93"/>
        <v>1018.5498318868098</v>
      </c>
      <c r="L318">
        <f t="shared" si="94"/>
        <v>-0.81799475811592115</v>
      </c>
      <c r="M318">
        <f t="shared" si="95"/>
        <v>8.0309743569505004E-4</v>
      </c>
      <c r="N318" s="1">
        <f t="shared" si="96"/>
        <v>9093985.8961058035</v>
      </c>
      <c r="P318">
        <f t="shared" si="83"/>
        <v>0.43614100000000006</v>
      </c>
      <c r="Q318" s="3">
        <f t="shared" si="97"/>
        <v>173679070.65417966</v>
      </c>
      <c r="R318">
        <f t="shared" si="98"/>
        <v>76.95223392515723</v>
      </c>
      <c r="S318" s="2">
        <f t="shared" si="99"/>
        <v>66.185600560598544</v>
      </c>
    </row>
    <row r="319" spans="1:19" x14ac:dyDescent="0.25">
      <c r="A319" s="1">
        <v>383.9864</v>
      </c>
      <c r="B319" s="1">
        <v>329.82459999999998</v>
      </c>
      <c r="C319">
        <f t="shared" si="87"/>
        <v>341.9932</v>
      </c>
      <c r="D319">
        <f t="shared" si="88"/>
        <v>0.13088108799999998</v>
      </c>
      <c r="E319">
        <f t="shared" si="89"/>
        <v>75.600976055455774</v>
      </c>
      <c r="G319">
        <f t="shared" si="90"/>
        <v>1.498234749110039E-3</v>
      </c>
      <c r="H319">
        <f t="shared" si="91"/>
        <v>1709.988077919455</v>
      </c>
      <c r="I319">
        <f t="shared" si="92"/>
        <v>19.574742218698646</v>
      </c>
      <c r="K319">
        <f t="shared" si="93"/>
        <v>1019.8755732039136</v>
      </c>
      <c r="L319">
        <f t="shared" si="94"/>
        <v>-0.81781870431841452</v>
      </c>
      <c r="M319">
        <f t="shared" si="95"/>
        <v>8.0188086253429674E-4</v>
      </c>
      <c r="N319" s="1">
        <f t="shared" si="96"/>
        <v>8265825.5573332654</v>
      </c>
      <c r="P319">
        <f t="shared" si="83"/>
        <v>0.41993200000000003</v>
      </c>
      <c r="Q319" s="3">
        <f t="shared" si="97"/>
        <v>161801404.50952974</v>
      </c>
      <c r="R319">
        <f t="shared" si="98"/>
        <v>75.600976055455774</v>
      </c>
      <c r="S319" s="2">
        <f t="shared" si="99"/>
        <v>65.101591870967951</v>
      </c>
    </row>
    <row r="320" spans="1:19" x14ac:dyDescent="0.25">
      <c r="A320" s="1">
        <v>380.9117</v>
      </c>
      <c r="B320" s="1">
        <v>324.72179999999997</v>
      </c>
      <c r="C320">
        <f t="shared" si="87"/>
        <v>340.45585</v>
      </c>
      <c r="D320">
        <f t="shared" si="88"/>
        <v>0.13112706399999999</v>
      </c>
      <c r="E320">
        <f t="shared" si="89"/>
        <v>74.291711434948311</v>
      </c>
      <c r="G320">
        <f t="shared" si="90"/>
        <v>1.5413836720447049E-3</v>
      </c>
      <c r="H320">
        <f t="shared" si="91"/>
        <v>1705.5721874364772</v>
      </c>
      <c r="I320">
        <f t="shared" si="92"/>
        <v>20.048806409698589</v>
      </c>
      <c r="K320">
        <f t="shared" si="93"/>
        <v>1021.1327347507715</v>
      </c>
      <c r="L320">
        <f t="shared" si="94"/>
        <v>-0.81767706007787966</v>
      </c>
      <c r="M320">
        <f t="shared" si="95"/>
        <v>8.0075491877894863E-4</v>
      </c>
      <c r="N320" s="1">
        <f t="shared" si="96"/>
        <v>7531588.8140636608</v>
      </c>
      <c r="P320">
        <f t="shared" si="83"/>
        <v>0.40455849999999999</v>
      </c>
      <c r="Q320" s="3">
        <f t="shared" si="97"/>
        <v>150999366.09061372</v>
      </c>
      <c r="R320">
        <f t="shared" si="98"/>
        <v>74.291711434948311</v>
      </c>
      <c r="S320" s="2">
        <f t="shared" si="99"/>
        <v>64.061254733605438</v>
      </c>
    </row>
    <row r="321" spans="1:19" x14ac:dyDescent="0.25">
      <c r="A321" s="1">
        <v>377.99400000000003</v>
      </c>
      <c r="B321" s="1">
        <v>319.7319</v>
      </c>
      <c r="C321">
        <f t="shared" si="87"/>
        <v>338.99700000000001</v>
      </c>
      <c r="D321">
        <f t="shared" si="88"/>
        <v>0.13136047999999997</v>
      </c>
      <c r="E321">
        <f t="shared" si="89"/>
        <v>73.020112289480068</v>
      </c>
      <c r="G321">
        <f t="shared" si="90"/>
        <v>1.5842568974749893E-3</v>
      </c>
      <c r="H321">
        <f t="shared" si="91"/>
        <v>1701.3841316913204</v>
      </c>
      <c r="I321">
        <f t="shared" si="92"/>
        <v>20.519333865759855</v>
      </c>
      <c r="K321">
        <f t="shared" si="93"/>
        <v>1022.3255188230073</v>
      </c>
      <c r="L321">
        <f t="shared" si="94"/>
        <v>-0.81756545605244335</v>
      </c>
      <c r="M321">
        <f t="shared" si="95"/>
        <v>7.9971148230134951E-4</v>
      </c>
      <c r="N321" s="1">
        <f t="shared" si="96"/>
        <v>6879462.1777858026</v>
      </c>
      <c r="P321">
        <f t="shared" si="83"/>
        <v>0.38997000000000015</v>
      </c>
      <c r="Q321" s="3">
        <f t="shared" si="97"/>
        <v>141161981.24285427</v>
      </c>
      <c r="R321">
        <f t="shared" si="98"/>
        <v>73.020112289480068</v>
      </c>
      <c r="S321" s="2">
        <f t="shared" si="99"/>
        <v>63.062755426780726</v>
      </c>
    </row>
    <row r="322" spans="1:19" x14ac:dyDescent="0.25">
      <c r="A322" s="1">
        <v>375.22289999999998</v>
      </c>
      <c r="B322" s="1">
        <v>314.86259999999999</v>
      </c>
      <c r="C322">
        <f t="shared" si="87"/>
        <v>337.61144999999999</v>
      </c>
      <c r="D322">
        <f t="shared" si="88"/>
        <v>0.131582168</v>
      </c>
      <c r="E322">
        <f t="shared" si="89"/>
        <v>71.786915686022127</v>
      </c>
      <c r="G322">
        <f t="shared" si="90"/>
        <v>1.6267855078421212E-3</v>
      </c>
      <c r="H322">
        <f t="shared" si="91"/>
        <v>1697.4088201783625</v>
      </c>
      <c r="I322">
        <f t="shared" si="92"/>
        <v>20.985518870228322</v>
      </c>
      <c r="K322">
        <f t="shared" si="93"/>
        <v>1023.4582351420645</v>
      </c>
      <c r="L322">
        <f t="shared" si="94"/>
        <v>-0.81748002373265738</v>
      </c>
      <c r="M322">
        <f t="shared" si="95"/>
        <v>7.9874292439415906E-4</v>
      </c>
      <c r="N322" s="1">
        <f t="shared" si="96"/>
        <v>6298969.8255715482</v>
      </c>
      <c r="P322">
        <f t="shared" si="83"/>
        <v>0.37611449999999991</v>
      </c>
      <c r="Q322" s="3">
        <f t="shared" si="97"/>
        <v>132187150.13753052</v>
      </c>
      <c r="R322">
        <f t="shared" si="98"/>
        <v>71.786915686022127</v>
      </c>
      <c r="S322" s="2">
        <f t="shared" si="99"/>
        <v>62.103939863665367</v>
      </c>
    </row>
    <row r="323" spans="1:19" x14ac:dyDescent="0.25">
      <c r="A323" s="1">
        <v>372.58949999999999</v>
      </c>
      <c r="B323" s="1">
        <v>310.10770000000002</v>
      </c>
      <c r="C323">
        <f t="shared" si="87"/>
        <v>336.29475000000002</v>
      </c>
      <c r="D323">
        <f t="shared" si="88"/>
        <v>0.13179283999999997</v>
      </c>
      <c r="E323">
        <f t="shared" si="89"/>
        <v>70.589805940899396</v>
      </c>
      <c r="G323">
        <f t="shared" si="90"/>
        <v>1.6688976093938157E-3</v>
      </c>
      <c r="H323">
        <f t="shared" si="91"/>
        <v>1693.6333080624336</v>
      </c>
      <c r="I323">
        <f t="shared" si="92"/>
        <v>21.446541246209854</v>
      </c>
      <c r="K323">
        <f t="shared" si="93"/>
        <v>1024.5345678772978</v>
      </c>
      <c r="L323">
        <f t="shared" si="94"/>
        <v>-0.81741740232802296</v>
      </c>
      <c r="M323">
        <f t="shared" si="95"/>
        <v>7.9784267701343186E-4</v>
      </c>
      <c r="N323" s="1">
        <f t="shared" si="96"/>
        <v>5781195.9112886069</v>
      </c>
      <c r="P323">
        <f t="shared" si="83"/>
        <v>0.36294749999999992</v>
      </c>
      <c r="Q323" s="3">
        <f t="shared" si="97"/>
        <v>123986656.56387088</v>
      </c>
      <c r="R323">
        <f t="shared" si="98"/>
        <v>70.589805940899396</v>
      </c>
      <c r="S323" s="2">
        <f t="shared" si="99"/>
        <v>61.182978318408331</v>
      </c>
    </row>
    <row r="324" spans="1:19" x14ac:dyDescent="0.25">
      <c r="A324" s="1">
        <v>370.08519999999999</v>
      </c>
      <c r="B324" s="1">
        <v>305.46600000000001</v>
      </c>
      <c r="C324">
        <f t="shared" si="87"/>
        <v>335.04259999999999</v>
      </c>
      <c r="D324">
        <f t="shared" si="88"/>
        <v>0.13199318399999999</v>
      </c>
      <c r="E324">
        <f t="shared" si="89"/>
        <v>69.427675901810218</v>
      </c>
      <c r="G324">
        <f t="shared" si="90"/>
        <v>1.7105348135094678E-3</v>
      </c>
      <c r="H324">
        <f t="shared" si="91"/>
        <v>1690.0450788458193</v>
      </c>
      <c r="I324">
        <f t="shared" si="92"/>
        <v>21.901744136773967</v>
      </c>
      <c r="K324">
        <f t="shared" si="93"/>
        <v>1025.558068594612</v>
      </c>
      <c r="L324">
        <f t="shared" si="94"/>
        <v>-0.81737463478831907</v>
      </c>
      <c r="M324">
        <f t="shared" si="95"/>
        <v>7.9700473314828473E-4</v>
      </c>
      <c r="N324" s="1">
        <f t="shared" si="96"/>
        <v>5318346.9477420021</v>
      </c>
      <c r="P324">
        <f t="shared" si="83"/>
        <v>0.3504259999999999</v>
      </c>
      <c r="Q324" s="3">
        <f t="shared" si="97"/>
        <v>116481074.08003812</v>
      </c>
      <c r="R324">
        <f t="shared" si="98"/>
        <v>69.427675901810218</v>
      </c>
      <c r="S324" s="2">
        <f t="shared" si="99"/>
        <v>60.297981785257285</v>
      </c>
    </row>
    <row r="325" spans="1:19" x14ac:dyDescent="0.25">
      <c r="A325" s="1">
        <v>367.70209999999997</v>
      </c>
      <c r="B325" s="1">
        <v>300.93939999999998</v>
      </c>
      <c r="C325">
        <f t="shared" si="87"/>
        <v>333.85104999999999</v>
      </c>
      <c r="D325">
        <f t="shared" si="88"/>
        <v>0.132183832</v>
      </c>
      <c r="E325">
        <f t="shared" si="89"/>
        <v>68.300198771662181</v>
      </c>
      <c r="G325">
        <f t="shared" si="90"/>
        <v>1.7516449948645763E-3</v>
      </c>
      <c r="H325">
        <f t="shared" si="91"/>
        <v>1686.632622119675</v>
      </c>
      <c r="I325">
        <f t="shared" si="92"/>
        <v>22.350551848967768</v>
      </c>
      <c r="K325">
        <f t="shared" si="93"/>
        <v>1026.5319946746783</v>
      </c>
      <c r="L325">
        <f t="shared" si="94"/>
        <v>-0.81734913057036107</v>
      </c>
      <c r="M325">
        <f t="shared" si="95"/>
        <v>7.9622372688869754E-4</v>
      </c>
      <c r="N325" s="1">
        <f t="shared" si="96"/>
        <v>4903687.9014053978</v>
      </c>
      <c r="P325">
        <f t="shared" si="83"/>
        <v>0.33851049999999988</v>
      </c>
      <c r="Q325" s="3">
        <f t="shared" si="97"/>
        <v>109600130.69151729</v>
      </c>
      <c r="R325">
        <f t="shared" si="98"/>
        <v>68.300198771662181</v>
      </c>
      <c r="S325" s="2">
        <f t="shared" si="99"/>
        <v>59.447163274367014</v>
      </c>
    </row>
    <row r="326" spans="1:19" x14ac:dyDescent="0.25">
      <c r="A326" s="1">
        <v>365.43279999999999</v>
      </c>
      <c r="B326" s="1">
        <v>296.52940000000001</v>
      </c>
      <c r="C326">
        <f t="shared" si="87"/>
        <v>332.71640000000002</v>
      </c>
      <c r="D326">
        <f t="shared" si="88"/>
        <v>0.13236537599999998</v>
      </c>
      <c r="E326">
        <f t="shared" si="89"/>
        <v>67.207016433058755</v>
      </c>
      <c r="G326">
        <f t="shared" si="90"/>
        <v>1.7921842798210852E-3</v>
      </c>
      <c r="H326">
        <f t="shared" si="91"/>
        <v>1683.3851495928643</v>
      </c>
      <c r="I326">
        <f t="shared" si="92"/>
        <v>22.792489192827873</v>
      </c>
      <c r="K326">
        <f t="shared" si="93"/>
        <v>1027.4593926304476</v>
      </c>
      <c r="L326">
        <f t="shared" si="94"/>
        <v>-0.81733861656910667</v>
      </c>
      <c r="M326">
        <f t="shared" si="95"/>
        <v>7.954948121858122E-4</v>
      </c>
      <c r="N326" s="1">
        <f t="shared" si="96"/>
        <v>4531371.1410772987</v>
      </c>
      <c r="P326">
        <f t="shared" si="83"/>
        <v>0.32716399999999995</v>
      </c>
      <c r="Q326" s="3">
        <f t="shared" si="97"/>
        <v>103281227.76169643</v>
      </c>
      <c r="R326">
        <f t="shared" si="98"/>
        <v>67.207016433058755</v>
      </c>
      <c r="S326" s="2">
        <f t="shared" si="99"/>
        <v>58.628788079549608</v>
      </c>
    </row>
    <row r="327" spans="1:19" x14ac:dyDescent="0.25">
      <c r="A327" s="1">
        <v>363.2704</v>
      </c>
      <c r="B327" s="1">
        <v>292.23450000000003</v>
      </c>
      <c r="C327">
        <f t="shared" si="87"/>
        <v>331.6352</v>
      </c>
      <c r="D327">
        <f t="shared" si="88"/>
        <v>0.13253836799999999</v>
      </c>
      <c r="E327">
        <f t="shared" si="89"/>
        <v>66.14714766972233</v>
      </c>
      <c r="G327">
        <f t="shared" si="90"/>
        <v>1.8321158918283009E-3</v>
      </c>
      <c r="H327">
        <f t="shared" si="91"/>
        <v>1680.2925970977553</v>
      </c>
      <c r="I327">
        <f t="shared" si="92"/>
        <v>23.227166717974423</v>
      </c>
      <c r="K327">
        <f t="shared" si="93"/>
        <v>1028.3430993854283</v>
      </c>
      <c r="L327">
        <f t="shared" si="94"/>
        <v>-0.81734109884090145</v>
      </c>
      <c r="M327">
        <f t="shared" si="95"/>
        <v>7.9481361748755968E-4</v>
      </c>
      <c r="N327" s="1">
        <f t="shared" si="96"/>
        <v>4196322.3631811431</v>
      </c>
      <c r="P327">
        <f t="shared" si="83"/>
        <v>0.31635199999999997</v>
      </c>
      <c r="Q327" s="3">
        <f t="shared" si="97"/>
        <v>97468679.131972834</v>
      </c>
      <c r="R327">
        <f t="shared" si="98"/>
        <v>66.14714766972233</v>
      </c>
      <c r="S327" s="2">
        <f t="shared" si="99"/>
        <v>57.84119086731112</v>
      </c>
    </row>
    <row r="328" spans="1:19" x14ac:dyDescent="0.25">
      <c r="A328" s="1">
        <v>361.20859999999999</v>
      </c>
      <c r="B328" s="1">
        <v>288.05500000000001</v>
      </c>
      <c r="C328">
        <f t="shared" si="87"/>
        <v>330.60429999999997</v>
      </c>
      <c r="D328">
        <f t="shared" si="88"/>
        <v>0.13270331199999999</v>
      </c>
      <c r="E328">
        <f t="shared" si="89"/>
        <v>65.120077786754877</v>
      </c>
      <c r="G328">
        <f t="shared" si="90"/>
        <v>1.8714069597768335E-3</v>
      </c>
      <c r="H328">
        <f t="shared" si="91"/>
        <v>1677.3457686387965</v>
      </c>
      <c r="I328">
        <f t="shared" si="92"/>
        <v>23.654244178795373</v>
      </c>
      <c r="K328">
        <f t="shared" si="93"/>
        <v>1029.1857024475928</v>
      </c>
      <c r="L328">
        <f t="shared" si="94"/>
        <v>-0.81735482695732875</v>
      </c>
      <c r="M328">
        <f t="shared" si="95"/>
        <v>7.9417623565262204E-4</v>
      </c>
      <c r="N328" s="1">
        <f t="shared" si="96"/>
        <v>3894153.9179054284</v>
      </c>
      <c r="P328">
        <f t="shared" si="83"/>
        <v>0.30604299999999995</v>
      </c>
      <c r="Q328" s="3">
        <f t="shared" si="97"/>
        <v>92113267.643947676</v>
      </c>
      <c r="R328">
        <f t="shared" si="98"/>
        <v>65.120077786754877</v>
      </c>
      <c r="S328" s="2">
        <f t="shared" si="99"/>
        <v>57.082827991609506</v>
      </c>
    </row>
    <row r="329" spans="1:19" x14ac:dyDescent="0.25">
      <c r="A329" s="1">
        <v>359.24130000000002</v>
      </c>
      <c r="B329" s="1">
        <v>283.98919999999998</v>
      </c>
      <c r="C329">
        <f t="shared" si="87"/>
        <v>329.62065000000001</v>
      </c>
      <c r="D329">
        <f t="shared" si="88"/>
        <v>0.13286069599999997</v>
      </c>
      <c r="E329">
        <f t="shared" si="89"/>
        <v>64.124878587118047</v>
      </c>
      <c r="G329">
        <f t="shared" si="90"/>
        <v>1.9100348733783745E-3</v>
      </c>
      <c r="H329">
        <f t="shared" si="91"/>
        <v>1674.5357652721573</v>
      </c>
      <c r="I329">
        <f t="shared" si="92"/>
        <v>24.073498067398088</v>
      </c>
      <c r="K329">
        <f t="shared" si="93"/>
        <v>1029.9897042232319</v>
      </c>
      <c r="L329">
        <f t="shared" si="94"/>
        <v>-0.81737826577019046</v>
      </c>
      <c r="M329">
        <f t="shared" si="95"/>
        <v>7.9357906435250953E-4</v>
      </c>
      <c r="N329" s="1">
        <f t="shared" si="96"/>
        <v>3621018.3650940233</v>
      </c>
      <c r="P329">
        <f t="shared" si="83"/>
        <v>0.29620650000000009</v>
      </c>
      <c r="Q329" s="3">
        <f t="shared" si="97"/>
        <v>87170578.614103958</v>
      </c>
      <c r="R329">
        <f t="shared" si="98"/>
        <v>64.124878587118047</v>
      </c>
      <c r="S329" s="2">
        <f t="shared" si="99"/>
        <v>56.352143892585097</v>
      </c>
    </row>
    <row r="330" spans="1:19" x14ac:dyDescent="0.25">
      <c r="A330" s="1">
        <v>357.36279999999999</v>
      </c>
      <c r="B330" s="1">
        <v>280.0462</v>
      </c>
      <c r="C330">
        <f t="shared" si="87"/>
        <v>328.6814</v>
      </c>
      <c r="D330">
        <f t="shared" si="88"/>
        <v>0.13301097599999998</v>
      </c>
      <c r="E330">
        <f t="shared" si="89"/>
        <v>63.163103171275147</v>
      </c>
      <c r="G330">
        <f t="shared" si="90"/>
        <v>1.9479826672793576E-3</v>
      </c>
      <c r="H330">
        <f t="shared" si="91"/>
        <v>1671.8542717878104</v>
      </c>
      <c r="I330">
        <f t="shared" si="92"/>
        <v>24.48476991597752</v>
      </c>
      <c r="K330">
        <f t="shared" si="93"/>
        <v>1030.7574409751135</v>
      </c>
      <c r="L330">
        <f t="shared" si="94"/>
        <v>-0.81741007061532167</v>
      </c>
      <c r="M330">
        <f t="shared" si="95"/>
        <v>7.9301884043838505E-4</v>
      </c>
      <c r="N330" s="1">
        <f t="shared" si="96"/>
        <v>3373567.4642757191</v>
      </c>
      <c r="P330">
        <f t="shared" si="83"/>
        <v>0.28681399999999996</v>
      </c>
      <c r="Q330" s="3">
        <f t="shared" si="97"/>
        <v>82601023.158818692</v>
      </c>
      <c r="R330">
        <f t="shared" si="98"/>
        <v>63.163103171275147</v>
      </c>
      <c r="S330" s="2">
        <f t="shared" si="99"/>
        <v>55.647653741667405</v>
      </c>
    </row>
    <row r="331" spans="1:19" x14ac:dyDescent="0.25">
      <c r="A331" s="1">
        <v>355.5684</v>
      </c>
      <c r="B331" s="1">
        <v>276.20519999999999</v>
      </c>
      <c r="C331">
        <f t="shared" si="87"/>
        <v>327.7842</v>
      </c>
      <c r="D331">
        <f t="shared" si="88"/>
        <v>0.13315452799999999</v>
      </c>
      <c r="E331">
        <f t="shared" si="89"/>
        <v>62.22962241284052</v>
      </c>
      <c r="G331">
        <f t="shared" si="90"/>
        <v>1.9852252592297281E-3</v>
      </c>
      <c r="H331">
        <f t="shared" si="91"/>
        <v>1669.2944123284137</v>
      </c>
      <c r="I331">
        <f t="shared" si="92"/>
        <v>24.887816300512227</v>
      </c>
      <c r="K331">
        <f t="shared" si="93"/>
        <v>1031.4908381480711</v>
      </c>
      <c r="L331">
        <f t="shared" si="94"/>
        <v>-0.81744904895001236</v>
      </c>
      <c r="M331">
        <f t="shared" si="95"/>
        <v>7.9249278686532258E-4</v>
      </c>
      <c r="N331" s="1">
        <f t="shared" si="96"/>
        <v>3148960.0200096085</v>
      </c>
      <c r="P331">
        <f t="shared" si="83"/>
        <v>0.27784199999999998</v>
      </c>
      <c r="Q331" s="3">
        <f t="shared" si="97"/>
        <v>78370738.515656441</v>
      </c>
      <c r="R331">
        <f t="shared" si="98"/>
        <v>62.22962241284052</v>
      </c>
      <c r="S331" s="2">
        <f t="shared" si="99"/>
        <v>54.968181611946768</v>
      </c>
    </row>
    <row r="332" spans="1:19" x14ac:dyDescent="0.25">
      <c r="A332" s="1">
        <v>353.85270000000003</v>
      </c>
      <c r="B332" s="1">
        <v>272.48270000000002</v>
      </c>
      <c r="C332">
        <f t="shared" si="87"/>
        <v>326.92635000000001</v>
      </c>
      <c r="D332">
        <f t="shared" si="88"/>
        <v>0.13329178399999997</v>
      </c>
      <c r="E332">
        <f t="shared" si="89"/>
        <v>61.327718443621414</v>
      </c>
      <c r="G332">
        <f t="shared" si="90"/>
        <v>2.0217633392433099E-3</v>
      </c>
      <c r="H332">
        <f t="shared" si="91"/>
        <v>1666.8483243974792</v>
      </c>
      <c r="I332">
        <f t="shared" si="92"/>
        <v>25.282674844729847</v>
      </c>
      <c r="K332">
        <f t="shared" si="93"/>
        <v>1032.1921056208353</v>
      </c>
      <c r="L332">
        <f t="shared" si="94"/>
        <v>-0.81749417369921706</v>
      </c>
      <c r="M332">
        <f t="shared" si="95"/>
        <v>7.9199808761133347E-4</v>
      </c>
      <c r="N332" s="1">
        <f t="shared" si="96"/>
        <v>2944589.9043722479</v>
      </c>
      <c r="P332">
        <f t="shared" si="83"/>
        <v>0.26926350000000016</v>
      </c>
      <c r="Q332" s="3">
        <f t="shared" si="97"/>
        <v>74447109.103317693</v>
      </c>
      <c r="R332">
        <f t="shared" si="98"/>
        <v>61.327718443621414</v>
      </c>
      <c r="S332" s="2">
        <f t="shared" si="99"/>
        <v>54.312227470237914</v>
      </c>
    </row>
    <row r="333" spans="1:19" x14ac:dyDescent="0.25">
      <c r="A333" s="1">
        <v>352.21159999999998</v>
      </c>
      <c r="B333" s="1">
        <v>268.8571</v>
      </c>
      <c r="C333">
        <f t="shared" si="87"/>
        <v>326.10579999999999</v>
      </c>
      <c r="D333">
        <f t="shared" si="88"/>
        <v>0.13342307199999998</v>
      </c>
      <c r="E333">
        <f t="shared" si="89"/>
        <v>60.452160777710183</v>
      </c>
      <c r="G333">
        <f t="shared" si="90"/>
        <v>2.057580972292139E-3</v>
      </c>
      <c r="H333">
        <f t="shared" si="91"/>
        <v>1664.5100117677466</v>
      </c>
      <c r="I333">
        <f t="shared" si="92"/>
        <v>25.669204561584973</v>
      </c>
      <c r="K333">
        <f t="shared" si="93"/>
        <v>1032.8629206414842</v>
      </c>
      <c r="L333">
        <f t="shared" si="94"/>
        <v>-0.81754452257553945</v>
      </c>
      <c r="M333">
        <f t="shared" si="95"/>
        <v>7.9153245434329656E-4</v>
      </c>
      <c r="N333" s="1">
        <f t="shared" si="96"/>
        <v>2758290.4986672136</v>
      </c>
      <c r="P333">
        <f t="shared" si="83"/>
        <v>0.2610579999999999</v>
      </c>
      <c r="Q333" s="3">
        <f t="shared" si="97"/>
        <v>70803123.05056493</v>
      </c>
      <c r="R333">
        <f t="shared" si="98"/>
        <v>60.452160777710183</v>
      </c>
      <c r="S333" s="2">
        <f t="shared" si="99"/>
        <v>53.678731197656525</v>
      </c>
    </row>
    <row r="334" spans="1:19" x14ac:dyDescent="0.25">
      <c r="A334" s="1">
        <v>350.64069999999998</v>
      </c>
      <c r="B334" s="1">
        <v>265.34690000000001</v>
      </c>
      <c r="C334">
        <f t="shared" si="87"/>
        <v>325.32034999999996</v>
      </c>
      <c r="D334">
        <f t="shared" si="88"/>
        <v>0.133548744</v>
      </c>
      <c r="E334">
        <f t="shared" si="89"/>
        <v>59.606753021952798</v>
      </c>
      <c r="G334">
        <f t="shared" si="90"/>
        <v>2.0926782318427817E-3</v>
      </c>
      <c r="H334">
        <f t="shared" si="91"/>
        <v>1662.2730619941035</v>
      </c>
      <c r="I334">
        <f t="shared" si="92"/>
        <v>26.047438171441787</v>
      </c>
      <c r="K334">
        <f t="shared" si="93"/>
        <v>1033.5050820777121</v>
      </c>
      <c r="L334">
        <f t="shared" si="94"/>
        <v>-0.8175992997826721</v>
      </c>
      <c r="M334">
        <f t="shared" si="95"/>
        <v>7.9109364236410644E-4</v>
      </c>
      <c r="N334" s="1">
        <f t="shared" si="96"/>
        <v>2588097.8120804187</v>
      </c>
      <c r="P334">
        <f t="shared" si="83"/>
        <v>0.25320349999999991</v>
      </c>
      <c r="Q334" s="3">
        <f t="shared" si="97"/>
        <v>67413317.741808474</v>
      </c>
      <c r="R334">
        <f t="shared" si="98"/>
        <v>59.606753021952798</v>
      </c>
      <c r="S334" s="2">
        <f t="shared" si="99"/>
        <v>53.066470655897163</v>
      </c>
    </row>
    <row r="335" spans="1:19" x14ac:dyDescent="0.25">
      <c r="A335" s="1">
        <v>349.13600000000002</v>
      </c>
      <c r="B335" s="1">
        <v>261.93700000000001</v>
      </c>
      <c r="C335">
        <f t="shared" si="87"/>
        <v>324.56799999999998</v>
      </c>
      <c r="D335">
        <f t="shared" si="88"/>
        <v>0.13366911999999997</v>
      </c>
      <c r="E335">
        <f t="shared" si="89"/>
        <v>58.787773870285086</v>
      </c>
      <c r="G335">
        <f t="shared" si="90"/>
        <v>2.1270556782829741E-3</v>
      </c>
      <c r="H335">
        <f t="shared" si="91"/>
        <v>1660.1316442167335</v>
      </c>
      <c r="I335">
        <f t="shared" si="92"/>
        <v>26.4174136893282</v>
      </c>
      <c r="K335">
        <f t="shared" si="93"/>
        <v>1034.1202245489662</v>
      </c>
      <c r="L335">
        <f t="shared" si="94"/>
        <v>-0.81765780555180834</v>
      </c>
      <c r="M335">
        <f t="shared" si="95"/>
        <v>7.9067963873197776E-4</v>
      </c>
      <c r="N335" s="1">
        <f t="shared" si="96"/>
        <v>2432301.8658124851</v>
      </c>
      <c r="P335">
        <f t="shared" si="83"/>
        <v>0.24568000000000012</v>
      </c>
      <c r="Q335" s="3">
        <f t="shared" si="97"/>
        <v>64255124.606493264</v>
      </c>
      <c r="R335">
        <f t="shared" si="98"/>
        <v>58.787773870285086</v>
      </c>
      <c r="S335" s="2">
        <f t="shared" si="99"/>
        <v>52.474333050747944</v>
      </c>
    </row>
    <row r="336" spans="1:19" x14ac:dyDescent="0.25">
      <c r="A336" s="1">
        <v>347.69409999999999</v>
      </c>
      <c r="B336" s="1">
        <v>258.62520000000001</v>
      </c>
      <c r="C336">
        <f t="shared" si="87"/>
        <v>323.84704999999997</v>
      </c>
      <c r="D336">
        <f t="shared" si="88"/>
        <v>0.13378447199999999</v>
      </c>
      <c r="E336">
        <f t="shared" si="89"/>
        <v>57.9944434807053</v>
      </c>
      <c r="G336">
        <f t="shared" si="90"/>
        <v>2.1607084846636537E-3</v>
      </c>
      <c r="H336">
        <f t="shared" si="91"/>
        <v>1658.080792312333</v>
      </c>
      <c r="I336">
        <f t="shared" si="92"/>
        <v>26.779111078056143</v>
      </c>
      <c r="K336">
        <f t="shared" si="93"/>
        <v>1034.7097368255386</v>
      </c>
      <c r="L336">
        <f t="shared" si="94"/>
        <v>-0.81771941188527864</v>
      </c>
      <c r="M336">
        <f t="shared" si="95"/>
        <v>7.9028869912253807E-4</v>
      </c>
      <c r="N336" s="1">
        <f t="shared" si="96"/>
        <v>2289432.8940149811</v>
      </c>
      <c r="P336">
        <f t="shared" si="83"/>
        <v>0.23847049999999995</v>
      </c>
      <c r="Q336" s="3">
        <f t="shared" si="97"/>
        <v>61308977.774582714</v>
      </c>
      <c r="R336">
        <f t="shared" si="98"/>
        <v>57.9944434807053</v>
      </c>
      <c r="S336" s="2">
        <f t="shared" si="99"/>
        <v>51.90140212875508</v>
      </c>
    </row>
    <row r="337" spans="1:19" x14ac:dyDescent="0.25">
      <c r="A337" s="1">
        <v>346.31169999999997</v>
      </c>
      <c r="B337" s="1">
        <v>255.40020000000001</v>
      </c>
      <c r="C337">
        <f t="shared" si="87"/>
        <v>323.15584999999999</v>
      </c>
      <c r="D337">
        <f t="shared" si="88"/>
        <v>0.13389506399999998</v>
      </c>
      <c r="E337">
        <f t="shared" si="89"/>
        <v>57.223961594282528</v>
      </c>
      <c r="G337">
        <f t="shared" si="90"/>
        <v>2.1936368666136685E-3</v>
      </c>
      <c r="H337">
        <f t="shared" si="91"/>
        <v>1656.1156922202158</v>
      </c>
      <c r="I337">
        <f t="shared" si="92"/>
        <v>27.132564332854582</v>
      </c>
      <c r="K337">
        <f t="shared" si="93"/>
        <v>1035.2749663685977</v>
      </c>
      <c r="L337">
        <f t="shared" si="94"/>
        <v>-0.81778356913771555</v>
      </c>
      <c r="M337">
        <f t="shared" si="95"/>
        <v>7.8991919606269422E-4</v>
      </c>
      <c r="N337" s="1">
        <f t="shared" si="96"/>
        <v>2158182.2445133706</v>
      </c>
      <c r="P337">
        <f t="shared" si="83"/>
        <v>0.23155849999999986</v>
      </c>
      <c r="Q337" s="3">
        <f t="shared" si="97"/>
        <v>58557018.591283523</v>
      </c>
      <c r="R337">
        <f t="shared" si="98"/>
        <v>57.223961594282528</v>
      </c>
      <c r="S337" s="2">
        <f t="shared" si="99"/>
        <v>51.346767704986796</v>
      </c>
    </row>
    <row r="338" spans="1:19" x14ac:dyDescent="0.25">
      <c r="A338" s="1">
        <v>344.98509999999999</v>
      </c>
      <c r="B338" s="1">
        <v>252.27860000000001</v>
      </c>
      <c r="C338">
        <f t="shared" si="87"/>
        <v>322.49254999999999</v>
      </c>
      <c r="D338">
        <f t="shared" si="88"/>
        <v>0.13400119199999999</v>
      </c>
      <c r="E338">
        <f t="shared" si="89"/>
        <v>56.47978116493173</v>
      </c>
      <c r="G338">
        <f t="shared" si="90"/>
        <v>2.2258579743942297E-3</v>
      </c>
      <c r="H338">
        <f t="shared" si="91"/>
        <v>1654.2309716347959</v>
      </c>
      <c r="I338">
        <f t="shared" si="92"/>
        <v>27.477988402545144</v>
      </c>
      <c r="K338">
        <f t="shared" si="93"/>
        <v>1035.8174239298737</v>
      </c>
      <c r="L338">
        <f t="shared" si="94"/>
        <v>-0.81784982470294132</v>
      </c>
      <c r="M338">
        <f t="shared" si="95"/>
        <v>7.8956947991860665E-4</v>
      </c>
      <c r="N338" s="1">
        <f t="shared" si="96"/>
        <v>2037339.1900119174</v>
      </c>
      <c r="P338">
        <f t="shared" si="83"/>
        <v>0.22492549999999994</v>
      </c>
      <c r="Q338" s="3">
        <f t="shared" si="97"/>
        <v>55981982.635198183</v>
      </c>
      <c r="R338">
        <f t="shared" si="98"/>
        <v>56.47978116493173</v>
      </c>
      <c r="S338" s="2">
        <f t="shared" si="99"/>
        <v>50.809323489131771</v>
      </c>
    </row>
    <row r="339" spans="1:19" x14ac:dyDescent="0.25">
      <c r="A339" s="1">
        <v>343.71170000000001</v>
      </c>
      <c r="B339" s="1">
        <v>249.24600000000001</v>
      </c>
      <c r="C339">
        <f t="shared" si="87"/>
        <v>321.85585000000003</v>
      </c>
      <c r="D339">
        <f t="shared" si="88"/>
        <v>0.13410306399999999</v>
      </c>
      <c r="E339">
        <f t="shared" si="89"/>
        <v>55.758457539791934</v>
      </c>
      <c r="G339">
        <f t="shared" si="90"/>
        <v>2.257369185035496E-3</v>
      </c>
      <c r="H339">
        <f t="shared" si="91"/>
        <v>1652.4228310204135</v>
      </c>
      <c r="I339">
        <f t="shared" si="92"/>
        <v>27.815385183105125</v>
      </c>
      <c r="K339">
        <f t="shared" si="93"/>
        <v>1036.3381703103255</v>
      </c>
      <c r="L339">
        <f t="shared" si="94"/>
        <v>-0.81791774218354585</v>
      </c>
      <c r="M339">
        <f t="shared" si="95"/>
        <v>7.8923826760006835E-4</v>
      </c>
      <c r="N339" s="1">
        <f t="shared" si="96"/>
        <v>1925911.8588570347</v>
      </c>
      <c r="P339">
        <f t="shared" si="83"/>
        <v>0.21855850000000004</v>
      </c>
      <c r="Q339" s="3">
        <f t="shared" si="97"/>
        <v>53569980.182818413</v>
      </c>
      <c r="R339">
        <f t="shared" si="98"/>
        <v>55.758457539791934</v>
      </c>
      <c r="S339" s="2">
        <f t="shared" si="99"/>
        <v>50.28837496717891</v>
      </c>
    </row>
    <row r="340" spans="1:19" x14ac:dyDescent="0.25">
      <c r="A340" s="1">
        <v>342.48849999999999</v>
      </c>
      <c r="B340" s="1">
        <v>246.29949999999999</v>
      </c>
      <c r="C340">
        <f t="shared" si="87"/>
        <v>321.24424999999997</v>
      </c>
      <c r="D340">
        <f t="shared" si="88"/>
        <v>0.13420092</v>
      </c>
      <c r="E340">
        <f t="shared" si="89"/>
        <v>55.059123290660004</v>
      </c>
      <c r="G340">
        <f t="shared" si="90"/>
        <v>2.2881835795519612E-3</v>
      </c>
      <c r="H340">
        <f t="shared" si="91"/>
        <v>1650.6869112490276</v>
      </c>
      <c r="I340">
        <f t="shared" si="92"/>
        <v>28.144923934212748</v>
      </c>
      <c r="K340">
        <f t="shared" si="93"/>
        <v>1036.838429771105</v>
      </c>
      <c r="L340">
        <f t="shared" si="94"/>
        <v>-0.81798696589989461</v>
      </c>
      <c r="M340">
        <f t="shared" si="95"/>
        <v>7.8892423584306717E-4</v>
      </c>
      <c r="N340" s="1">
        <f t="shared" si="96"/>
        <v>1822971.6321800656</v>
      </c>
      <c r="P340">
        <f t="shared" si="83"/>
        <v>0.21244249999999995</v>
      </c>
      <c r="Q340" s="3">
        <f t="shared" si="97"/>
        <v>51307397.92193561</v>
      </c>
      <c r="R340">
        <f t="shared" si="98"/>
        <v>55.059123290660004</v>
      </c>
      <c r="S340" s="2">
        <f t="shared" si="99"/>
        <v>49.783037694046868</v>
      </c>
    </row>
    <row r="341" spans="1:19" x14ac:dyDescent="0.25">
      <c r="A341" s="1">
        <v>341.31310000000002</v>
      </c>
      <c r="B341" s="1">
        <v>243.43450000000001</v>
      </c>
      <c r="C341">
        <f t="shared" si="87"/>
        <v>320.65655000000004</v>
      </c>
      <c r="D341">
        <f t="shared" si="88"/>
        <v>0.13429495199999997</v>
      </c>
      <c r="E341">
        <f t="shared" si="89"/>
        <v>54.380562271618388</v>
      </c>
      <c r="G341">
        <f t="shared" si="90"/>
        <v>2.3183048453038202E-3</v>
      </c>
      <c r="H341">
        <f t="shared" si="91"/>
        <v>1649.0197132082076</v>
      </c>
      <c r="I341">
        <f t="shared" si="92"/>
        <v>28.46667230747515</v>
      </c>
      <c r="K341">
        <f t="shared" si="93"/>
        <v>1037.3191811616332</v>
      </c>
      <c r="L341">
        <f t="shared" si="94"/>
        <v>-0.81805716224795189</v>
      </c>
      <c r="M341">
        <f t="shared" si="95"/>
        <v>7.8862627540720633E-4</v>
      </c>
      <c r="N341" s="1">
        <f t="shared" si="96"/>
        <v>1727728.6295881215</v>
      </c>
      <c r="P341">
        <f t="shared" si="83"/>
        <v>0.2065655000000001</v>
      </c>
      <c r="Q341" s="3">
        <f t="shared" si="97"/>
        <v>49182684.734728172</v>
      </c>
      <c r="R341">
        <f t="shared" si="98"/>
        <v>54.380562271618388</v>
      </c>
      <c r="S341" s="2">
        <f t="shared" si="99"/>
        <v>49.292647531693781</v>
      </c>
    </row>
    <row r="342" spans="1:19" x14ac:dyDescent="0.25">
      <c r="A342" s="1">
        <v>340.18270000000001</v>
      </c>
      <c r="B342" s="1">
        <v>240.66050000000001</v>
      </c>
      <c r="C342">
        <f t="shared" si="87"/>
        <v>320.09135000000003</v>
      </c>
      <c r="D342">
        <f t="shared" si="88"/>
        <v>0.13438538399999997</v>
      </c>
      <c r="E342">
        <f t="shared" si="89"/>
        <v>53.724704168721225</v>
      </c>
      <c r="G342">
        <f t="shared" si="90"/>
        <v>2.3477521063831608E-3</v>
      </c>
      <c r="H342">
        <f t="shared" si="91"/>
        <v>1647.4171782600242</v>
      </c>
      <c r="I342">
        <f t="shared" si="92"/>
        <v>28.780861692159736</v>
      </c>
      <c r="K342">
        <f t="shared" si="93"/>
        <v>1037.7815669515978</v>
      </c>
      <c r="L342">
        <f t="shared" si="94"/>
        <v>-0.81812807124090259</v>
      </c>
      <c r="M342">
        <f t="shared" si="95"/>
        <v>7.8834322876257068E-4</v>
      </c>
      <c r="N342" s="1">
        <f t="shared" si="96"/>
        <v>1639436.7100594474</v>
      </c>
      <c r="P342">
        <f t="shared" si="83"/>
        <v>0.20091350000000005</v>
      </c>
      <c r="Q342" s="3">
        <f t="shared" si="97"/>
        <v>47184401.205270335</v>
      </c>
      <c r="R342">
        <f t="shared" si="98"/>
        <v>53.724704168721225</v>
      </c>
      <c r="S342" s="2">
        <f t="shared" si="99"/>
        <v>48.816348501184436</v>
      </c>
    </row>
    <row r="343" spans="1:19" x14ac:dyDescent="0.25">
      <c r="A343" s="1">
        <v>339.09550000000002</v>
      </c>
      <c r="B343" s="1">
        <v>237.95429999999999</v>
      </c>
      <c r="C343">
        <f t="shared" si="87"/>
        <v>319.54775000000001</v>
      </c>
      <c r="D343">
        <f t="shared" si="88"/>
        <v>0.13447235999999999</v>
      </c>
      <c r="E343">
        <f t="shared" si="89"/>
        <v>53.086217866630733</v>
      </c>
      <c r="G343">
        <f t="shared" si="90"/>
        <v>2.3765232821600923E-3</v>
      </c>
      <c r="H343">
        <f t="shared" si="91"/>
        <v>1645.8766728878809</v>
      </c>
      <c r="I343">
        <f t="shared" si="92"/>
        <v>29.087495993096571</v>
      </c>
      <c r="K343">
        <f t="shared" si="93"/>
        <v>1038.2263206227726</v>
      </c>
      <c r="L343">
        <f t="shared" si="94"/>
        <v>-0.81819941540855534</v>
      </c>
      <c r="M343">
        <f t="shared" si="95"/>
        <v>7.88074236952271E-4</v>
      </c>
      <c r="N343" s="1">
        <f t="shared" si="96"/>
        <v>1557494.7673680789</v>
      </c>
      <c r="P343">
        <f t="shared" si="83"/>
        <v>0.19547750000000008</v>
      </c>
      <c r="Q343" s="3">
        <f t="shared" si="97"/>
        <v>45303622.805087872</v>
      </c>
      <c r="R343">
        <f t="shared" si="98"/>
        <v>53.086217866630733</v>
      </c>
      <c r="S343" s="2">
        <f t="shared" si="99"/>
        <v>48.353682105808161</v>
      </c>
    </row>
    <row r="344" spans="1:19" x14ac:dyDescent="0.25">
      <c r="A344" s="1">
        <v>338.04910000000001</v>
      </c>
      <c r="B344" s="1">
        <v>235.3219</v>
      </c>
      <c r="C344">
        <f t="shared" si="87"/>
        <v>319.02454999999998</v>
      </c>
      <c r="D344">
        <f t="shared" si="88"/>
        <v>0.13455607199999997</v>
      </c>
      <c r="E344">
        <f t="shared" si="89"/>
        <v>52.466283349888521</v>
      </c>
      <c r="G344">
        <f t="shared" si="90"/>
        <v>2.4046362296242796E-3</v>
      </c>
      <c r="H344">
        <f t="shared" si="91"/>
        <v>1644.3947196585068</v>
      </c>
      <c r="I344">
        <f t="shared" si="92"/>
        <v>29.386790651065578</v>
      </c>
      <c r="K344">
        <f t="shared" si="93"/>
        <v>1038.6544211574756</v>
      </c>
      <c r="L344">
        <f t="shared" si="94"/>
        <v>-0.81827099458596586</v>
      </c>
      <c r="M344">
        <f t="shared" si="95"/>
        <v>7.8781833294859071E-4</v>
      </c>
      <c r="N344" s="1">
        <f t="shared" si="96"/>
        <v>1481312.265296123</v>
      </c>
      <c r="P344">
        <f t="shared" si="83"/>
        <v>0.19024550000000004</v>
      </c>
      <c r="Q344" s="3">
        <f t="shared" si="97"/>
        <v>43531013.429112881</v>
      </c>
      <c r="R344">
        <f t="shared" si="98"/>
        <v>52.466283349888521</v>
      </c>
      <c r="S344" s="2">
        <f t="shared" si="99"/>
        <v>47.903916295124844</v>
      </c>
    </row>
    <row r="345" spans="1:19" x14ac:dyDescent="0.25">
      <c r="A345" s="1">
        <v>337.04140000000001</v>
      </c>
      <c r="B345" s="1">
        <v>232.76849999999999</v>
      </c>
      <c r="C345">
        <f t="shared" si="87"/>
        <v>318.52070000000003</v>
      </c>
      <c r="D345">
        <f t="shared" si="88"/>
        <v>0.13463668799999998</v>
      </c>
      <c r="E345">
        <f t="shared" si="89"/>
        <v>51.865914883467724</v>
      </c>
      <c r="G345">
        <f t="shared" si="90"/>
        <v>2.4321051179317932E-3</v>
      </c>
      <c r="H345">
        <f t="shared" si="91"/>
        <v>1642.968272958753</v>
      </c>
      <c r="I345">
        <f t="shared" si="92"/>
        <v>29.678920393990552</v>
      </c>
      <c r="K345">
        <f t="shared" si="93"/>
        <v>1039.0667249327685</v>
      </c>
      <c r="L345">
        <f t="shared" si="94"/>
        <v>-0.81834262665140867</v>
      </c>
      <c r="M345">
        <f t="shared" si="95"/>
        <v>7.8757466389308014E-4</v>
      </c>
      <c r="N345" s="1">
        <f t="shared" si="96"/>
        <v>1410373.3462812111</v>
      </c>
      <c r="P345">
        <f t="shared" si="83"/>
        <v>0.18520700000000004</v>
      </c>
      <c r="Q345" s="3">
        <f t="shared" si="97"/>
        <v>41858358.270086132</v>
      </c>
      <c r="R345">
        <f t="shared" si="98"/>
        <v>51.865914883467724</v>
      </c>
      <c r="S345" s="2">
        <f t="shared" si="99"/>
        <v>47.46642430111001</v>
      </c>
    </row>
    <row r="346" spans="1:19" x14ac:dyDescent="0.25">
      <c r="A346" s="1">
        <v>336.07040000000001</v>
      </c>
      <c r="B346" s="1">
        <v>230.29159999999999</v>
      </c>
      <c r="C346">
        <f t="shared" si="87"/>
        <v>318.03520000000003</v>
      </c>
      <c r="D346">
        <f t="shared" si="88"/>
        <v>0.13471436799999997</v>
      </c>
      <c r="E346">
        <f t="shared" si="89"/>
        <v>51.284418303473025</v>
      </c>
      <c r="G346">
        <f t="shared" si="90"/>
        <v>2.4589452796800471E-3</v>
      </c>
      <c r="H346">
        <f t="shared" si="91"/>
        <v>1641.5944349592157</v>
      </c>
      <c r="I346">
        <f t="shared" si="92"/>
        <v>29.964070996435943</v>
      </c>
      <c r="K346">
        <f t="shared" si="93"/>
        <v>1039.4640475422925</v>
      </c>
      <c r="L346">
        <f t="shared" si="94"/>
        <v>-0.81841415623175462</v>
      </c>
      <c r="M346">
        <f t="shared" si="95"/>
        <v>7.8734243687101247E-4</v>
      </c>
      <c r="N346" s="1">
        <f t="shared" si="96"/>
        <v>1344214.5967535023</v>
      </c>
      <c r="P346">
        <f t="shared" si="83"/>
        <v>0.18035200000000004</v>
      </c>
      <c r="Q346" s="3">
        <f t="shared" si="97"/>
        <v>40278141.611567453</v>
      </c>
      <c r="R346">
        <f t="shared" si="98"/>
        <v>51.284418303473025</v>
      </c>
      <c r="S346" s="2">
        <f t="shared" si="99"/>
        <v>47.040601867427661</v>
      </c>
    </row>
    <row r="347" spans="1:19" x14ac:dyDescent="0.25">
      <c r="A347" s="1">
        <v>335.1345</v>
      </c>
      <c r="B347" s="1">
        <v>227.88050000000001</v>
      </c>
      <c r="C347">
        <f t="shared" si="87"/>
        <v>317.56725</v>
      </c>
      <c r="D347">
        <f t="shared" si="88"/>
        <v>0.13478923999999998</v>
      </c>
      <c r="E347">
        <f t="shared" si="89"/>
        <v>50.719293320446063</v>
      </c>
      <c r="G347">
        <f t="shared" si="90"/>
        <v>2.4851644432283271E-3</v>
      </c>
      <c r="H347">
        <f t="shared" si="91"/>
        <v>1640.2708793440083</v>
      </c>
      <c r="I347">
        <f t="shared" si="92"/>
        <v>30.24234624817672</v>
      </c>
      <c r="K347">
        <f t="shared" si="93"/>
        <v>1039.8470410334473</v>
      </c>
      <c r="L347">
        <f t="shared" si="94"/>
        <v>-0.81848542820577719</v>
      </c>
      <c r="M347">
        <f t="shared" si="95"/>
        <v>7.8712098597917741E-4</v>
      </c>
      <c r="N347" s="1">
        <f t="shared" si="96"/>
        <v>1282438.9466210601</v>
      </c>
      <c r="P347">
        <f t="shared" si="83"/>
        <v>0.17567250000000001</v>
      </c>
      <c r="Q347" s="3">
        <f t="shared" si="97"/>
        <v>38783962.665861122</v>
      </c>
      <c r="R347">
        <f t="shared" si="98"/>
        <v>50.719293320446063</v>
      </c>
      <c r="S347" s="2">
        <f t="shared" si="99"/>
        <v>46.626001946773009</v>
      </c>
    </row>
    <row r="348" spans="1:19" x14ac:dyDescent="0.25">
      <c r="A348" s="1">
        <v>334.2321</v>
      </c>
      <c r="B348" s="1">
        <v>225.53360000000001</v>
      </c>
      <c r="C348">
        <f t="shared" si="87"/>
        <v>317.11604999999997</v>
      </c>
      <c r="D348">
        <f t="shared" si="88"/>
        <v>0.134861432</v>
      </c>
      <c r="E348">
        <f t="shared" si="89"/>
        <v>50.170073828075623</v>
      </c>
      <c r="G348">
        <f t="shared" si="90"/>
        <v>2.5107733196184645E-3</v>
      </c>
      <c r="H348">
        <f t="shared" si="91"/>
        <v>1638.9952846211618</v>
      </c>
      <c r="I348">
        <f t="shared" si="92"/>
        <v>30.513880585275743</v>
      </c>
      <c r="K348">
        <f t="shared" si="93"/>
        <v>1040.2163575703853</v>
      </c>
      <c r="L348">
        <f t="shared" si="94"/>
        <v>-0.81855631302184051</v>
      </c>
      <c r="M348">
        <f t="shared" si="95"/>
        <v>7.8690967226638093E-4</v>
      </c>
      <c r="N348" s="1">
        <f t="shared" si="96"/>
        <v>1224682.5921991847</v>
      </c>
      <c r="P348">
        <f t="shared" si="83"/>
        <v>0.17116050000000002</v>
      </c>
      <c r="Q348" s="3">
        <f t="shared" si="97"/>
        <v>37369818.373231873</v>
      </c>
      <c r="R348">
        <f t="shared" si="98"/>
        <v>50.170073828075623</v>
      </c>
      <c r="S348" s="2">
        <f t="shared" si="99"/>
        <v>46.222162770991631</v>
      </c>
    </row>
    <row r="349" spans="1:19" x14ac:dyDescent="0.25">
      <c r="A349" s="1">
        <v>333.36149999999998</v>
      </c>
      <c r="B349" s="1">
        <v>223.2492</v>
      </c>
      <c r="C349">
        <f t="shared" si="87"/>
        <v>316.68074999999999</v>
      </c>
      <c r="D349">
        <f t="shared" si="88"/>
        <v>0.13493107999999998</v>
      </c>
      <c r="E349">
        <f t="shared" si="89"/>
        <v>49.636273570181167</v>
      </c>
      <c r="G349">
        <f t="shared" si="90"/>
        <v>2.5357884082909399E-3</v>
      </c>
      <c r="H349">
        <f t="shared" si="91"/>
        <v>1637.7651927881475</v>
      </c>
      <c r="I349">
        <f t="shared" si="92"/>
        <v>30.778868674100593</v>
      </c>
      <c r="K349">
        <f t="shared" si="93"/>
        <v>1040.5726903843686</v>
      </c>
      <c r="L349">
        <f t="shared" si="94"/>
        <v>-0.81862671346608329</v>
      </c>
      <c r="M349">
        <f t="shared" si="95"/>
        <v>7.8670785907681044E-4</v>
      </c>
      <c r="N349" s="1">
        <f t="shared" si="96"/>
        <v>1170605.7483144691</v>
      </c>
      <c r="P349">
        <f t="shared" si="83"/>
        <v>0.16680749999999989</v>
      </c>
      <c r="Q349" s="3">
        <f t="shared" si="97"/>
        <v>36029920.5965183</v>
      </c>
      <c r="R349">
        <f t="shared" si="98"/>
        <v>49.636273570181167</v>
      </c>
      <c r="S349" s="2">
        <f t="shared" si="99"/>
        <v>45.828561515039759</v>
      </c>
    </row>
    <row r="350" spans="1:19" x14ac:dyDescent="0.25">
      <c r="A350" s="1">
        <v>332.52120000000002</v>
      </c>
      <c r="B350" s="1">
        <v>221.02510000000001</v>
      </c>
      <c r="C350">
        <f t="shared" si="87"/>
        <v>316.26060000000001</v>
      </c>
      <c r="D350">
        <f t="shared" si="88"/>
        <v>0.13499830399999999</v>
      </c>
      <c r="E350">
        <f t="shared" si="89"/>
        <v>49.117305947784359</v>
      </c>
      <c r="G350">
        <f t="shared" si="90"/>
        <v>2.5602233039613287E-3</v>
      </c>
      <c r="H350">
        <f t="shared" si="91"/>
        <v>1636.5784331478767</v>
      </c>
      <c r="I350">
        <f t="shared" si="92"/>
        <v>31.037473206372365</v>
      </c>
      <c r="K350">
        <f t="shared" si="93"/>
        <v>1040.9166510021587</v>
      </c>
      <c r="L350">
        <f t="shared" si="94"/>
        <v>-0.81869653913589513</v>
      </c>
      <c r="M350">
        <f t="shared" si="95"/>
        <v>7.8651498018374698E-4</v>
      </c>
      <c r="N350" s="1">
        <f t="shared" si="96"/>
        <v>1119908.5269924176</v>
      </c>
      <c r="P350">
        <f t="shared" si="83"/>
        <v>0.16260600000000011</v>
      </c>
      <c r="Q350" s="3">
        <f t="shared" si="97"/>
        <v>34759130.900115103</v>
      </c>
      <c r="R350">
        <f t="shared" si="98"/>
        <v>49.117305947784359</v>
      </c>
      <c r="S350" s="2">
        <f t="shared" si="99"/>
        <v>45.444748762554568</v>
      </c>
    </row>
    <row r="351" spans="1:19" x14ac:dyDescent="0.25">
      <c r="A351" s="1">
        <v>331.7099</v>
      </c>
      <c r="B351" s="1">
        <v>218.85919999999999</v>
      </c>
      <c r="C351">
        <f t="shared" si="87"/>
        <v>315.85495000000003</v>
      </c>
      <c r="D351">
        <f t="shared" si="88"/>
        <v>0.13506320799999999</v>
      </c>
      <c r="E351">
        <f t="shared" si="89"/>
        <v>48.612616990409407</v>
      </c>
      <c r="G351">
        <f t="shared" si="90"/>
        <v>2.5840882640862928E-3</v>
      </c>
      <c r="H351">
        <f t="shared" si="91"/>
        <v>1635.433121593632</v>
      </c>
      <c r="I351">
        <f t="shared" si="92"/>
        <v>31.289820512838077</v>
      </c>
      <c r="K351">
        <f t="shared" si="93"/>
        <v>1041.2487692233599</v>
      </c>
      <c r="L351">
        <f t="shared" si="94"/>
        <v>-0.81876570294951501</v>
      </c>
      <c r="M351">
        <f t="shared" si="95"/>
        <v>7.86330536131352E-4</v>
      </c>
      <c r="N351" s="1">
        <f t="shared" si="96"/>
        <v>1072326.6515214464</v>
      </c>
      <c r="P351">
        <f t="shared" si="83"/>
        <v>0.15854950000000001</v>
      </c>
      <c r="Q351" s="3">
        <f t="shared" si="97"/>
        <v>33552908.457238723</v>
      </c>
      <c r="R351">
        <f t="shared" si="98"/>
        <v>48.612616990409407</v>
      </c>
      <c r="S351" s="2">
        <f t="shared" si="99"/>
        <v>45.070352235679792</v>
      </c>
    </row>
    <row r="352" spans="1:19" x14ac:dyDescent="0.25">
      <c r="A352" s="1">
        <v>330.92630000000003</v>
      </c>
      <c r="B352" s="1">
        <v>216.7501</v>
      </c>
      <c r="C352">
        <f t="shared" si="87"/>
        <v>315.46315000000004</v>
      </c>
      <c r="D352">
        <f t="shared" si="88"/>
        <v>0.13512589599999997</v>
      </c>
      <c r="E352">
        <f t="shared" si="89"/>
        <v>48.121812269056122</v>
      </c>
      <c r="G352">
        <f t="shared" si="90"/>
        <v>2.6073957815050397E-3</v>
      </c>
      <c r="H352">
        <f t="shared" si="91"/>
        <v>1634.3273777620595</v>
      </c>
      <c r="I352">
        <f t="shared" si="92"/>
        <v>31.536059604555653</v>
      </c>
      <c r="K352">
        <f t="shared" si="93"/>
        <v>1041.5695749794302</v>
      </c>
      <c r="L352">
        <f t="shared" si="94"/>
        <v>-0.81883413561531193</v>
      </c>
      <c r="M352">
        <f t="shared" si="95"/>
        <v>7.8615404605254812E-4</v>
      </c>
      <c r="N352" s="1">
        <f t="shared" si="96"/>
        <v>1027616.4398044957</v>
      </c>
      <c r="P352">
        <f t="shared" si="83"/>
        <v>0.15463150000000014</v>
      </c>
      <c r="Q352" s="3">
        <f t="shared" si="97"/>
        <v>32406973.296295851</v>
      </c>
      <c r="R352">
        <f t="shared" si="98"/>
        <v>48.121812269056122</v>
      </c>
      <c r="S352" s="2">
        <f t="shared" si="99"/>
        <v>44.704986962339007</v>
      </c>
    </row>
    <row r="353" spans="1:19" x14ac:dyDescent="0.25">
      <c r="A353" s="1">
        <v>330.16899999999998</v>
      </c>
      <c r="B353" s="1">
        <v>214.7037</v>
      </c>
      <c r="C353">
        <f t="shared" si="87"/>
        <v>315.08449999999999</v>
      </c>
      <c r="D353">
        <f t="shared" si="88"/>
        <v>0.13518648</v>
      </c>
      <c r="E353">
        <f t="shared" si="89"/>
        <v>47.646118162112067</v>
      </c>
      <c r="G353">
        <f t="shared" si="90"/>
        <v>2.630163537287511E-3</v>
      </c>
      <c r="H353">
        <f t="shared" si="91"/>
        <v>1633.2591839276697</v>
      </c>
      <c r="I353">
        <f t="shared" si="92"/>
        <v>31.776393264374612</v>
      </c>
      <c r="K353">
        <f t="shared" si="93"/>
        <v>1041.8796392870354</v>
      </c>
      <c r="L353">
        <f t="shared" si="94"/>
        <v>-0.81890179370314808</v>
      </c>
      <c r="M353">
        <f t="shared" si="95"/>
        <v>7.8598502439641458E-4</v>
      </c>
      <c r="N353" s="1">
        <f t="shared" si="96"/>
        <v>985547.48612440878</v>
      </c>
      <c r="P353">
        <f t="shared" si="83"/>
        <v>0.15084499999999992</v>
      </c>
      <c r="Q353" s="3">
        <f t="shared" si="97"/>
        <v>31317144.499804996</v>
      </c>
      <c r="R353">
        <f t="shared" si="98"/>
        <v>47.646118162112067</v>
      </c>
      <c r="S353" s="2">
        <f t="shared" si="99"/>
        <v>44.348207116974471</v>
      </c>
    </row>
    <row r="354" spans="1:19" x14ac:dyDescent="0.25">
      <c r="A354" s="1">
        <v>329.43700000000001</v>
      </c>
      <c r="B354" s="1">
        <v>212.70259999999999</v>
      </c>
      <c r="C354">
        <f t="shared" si="87"/>
        <v>314.71850000000001</v>
      </c>
      <c r="D354">
        <f t="shared" si="88"/>
        <v>0.13524503999999998</v>
      </c>
      <c r="E354">
        <f t="shared" si="89"/>
        <v>47.181604589713608</v>
      </c>
      <c r="G354">
        <f t="shared" si="90"/>
        <v>2.6523992185308876E-3</v>
      </c>
      <c r="H354">
        <f t="shared" si="91"/>
        <v>1632.2270900353528</v>
      </c>
      <c r="I354">
        <f t="shared" si="92"/>
        <v>32.010917798351166</v>
      </c>
      <c r="K354">
        <f t="shared" si="93"/>
        <v>1042.1793695289277</v>
      </c>
      <c r="L354">
        <f t="shared" si="94"/>
        <v>-0.81896861356246087</v>
      </c>
      <c r="M354">
        <f t="shared" si="95"/>
        <v>7.8582309102188464E-4</v>
      </c>
      <c r="N354" s="1">
        <f t="shared" si="96"/>
        <v>945928.40440741181</v>
      </c>
      <c r="P354">
        <f t="shared" si="83"/>
        <v>0.14718500000000007</v>
      </c>
      <c r="Q354" s="3">
        <f t="shared" si="97"/>
        <v>30280036.396611139</v>
      </c>
      <c r="R354">
        <f t="shared" si="98"/>
        <v>47.181604589713608</v>
      </c>
      <c r="S354" s="2">
        <f t="shared" si="99"/>
        <v>43.999741995260301</v>
      </c>
    </row>
    <row r="355" spans="1:19" x14ac:dyDescent="0.25">
      <c r="A355" s="1">
        <v>328.72919999999999</v>
      </c>
      <c r="B355" s="1">
        <v>210.75299999999999</v>
      </c>
      <c r="C355">
        <f t="shared" si="87"/>
        <v>314.3646</v>
      </c>
      <c r="D355">
        <f t="shared" si="88"/>
        <v>0.13530166399999999</v>
      </c>
      <c r="E355">
        <f t="shared" si="89"/>
        <v>46.729580502424561</v>
      </c>
      <c r="G355">
        <f t="shared" si="90"/>
        <v>2.6741152535975088E-3</v>
      </c>
      <c r="H355">
        <f t="shared" si="91"/>
        <v>1631.2295079317828</v>
      </c>
      <c r="I355">
        <f t="shared" si="92"/>
        <v>32.239778730871627</v>
      </c>
      <c r="K355">
        <f t="shared" si="93"/>
        <v>1042.4692141508342</v>
      </c>
      <c r="L355">
        <f t="shared" si="94"/>
        <v>-0.81903455373480238</v>
      </c>
      <c r="M355">
        <f t="shared" si="95"/>
        <v>7.8566785725366929E-4</v>
      </c>
      <c r="N355" s="1">
        <f t="shared" si="96"/>
        <v>908576.55147935753</v>
      </c>
      <c r="P355">
        <f t="shared" si="83"/>
        <v>0.14364599999999997</v>
      </c>
      <c r="Q355" s="3">
        <f t="shared" si="97"/>
        <v>29292306.97975288</v>
      </c>
      <c r="R355">
        <f t="shared" si="98"/>
        <v>46.729580502424561</v>
      </c>
      <c r="S355" s="2">
        <f t="shared" si="99"/>
        <v>43.659263381267643</v>
      </c>
    </row>
    <row r="356" spans="1:19" x14ac:dyDescent="0.25">
      <c r="A356" s="1">
        <v>328.0444</v>
      </c>
      <c r="B356" s="1">
        <v>208.8518</v>
      </c>
      <c r="C356">
        <f t="shared" si="87"/>
        <v>314.0222</v>
      </c>
      <c r="D356">
        <f t="shared" si="88"/>
        <v>0.13535644799999999</v>
      </c>
      <c r="E356">
        <f t="shared" si="89"/>
        <v>46.289290924655475</v>
      </c>
      <c r="G356">
        <f t="shared" si="90"/>
        <v>2.6953289093095689E-3</v>
      </c>
      <c r="H356">
        <f t="shared" si="91"/>
        <v>1630.2647115700418</v>
      </c>
      <c r="I356">
        <f t="shared" si="92"/>
        <v>32.463171661552167</v>
      </c>
      <c r="K356">
        <f t="shared" si="93"/>
        <v>1042.7496626822219</v>
      </c>
      <c r="L356">
        <f t="shared" si="94"/>
        <v>-0.81909959519986641</v>
      </c>
      <c r="M356">
        <f t="shared" si="95"/>
        <v>7.8551892607946791E-4</v>
      </c>
      <c r="N356" s="1">
        <f t="shared" si="96"/>
        <v>873317.48388562526</v>
      </c>
      <c r="P356">
        <f t="shared" si="83"/>
        <v>0.14022199999999999</v>
      </c>
      <c r="Q356" s="3">
        <f t="shared" si="97"/>
        <v>28350655.39441387</v>
      </c>
      <c r="R356">
        <f t="shared" si="98"/>
        <v>46.289290924655475</v>
      </c>
      <c r="S356" s="2">
        <f t="shared" si="99"/>
        <v>43.326382360218226</v>
      </c>
    </row>
    <row r="357" spans="1:19" x14ac:dyDescent="0.25">
      <c r="A357" s="1">
        <v>327.3818</v>
      </c>
      <c r="B357" s="1">
        <v>206.99680000000001</v>
      </c>
      <c r="C357">
        <f t="shared" si="87"/>
        <v>313.6909</v>
      </c>
      <c r="D357">
        <f t="shared" si="88"/>
        <v>0.13540945599999998</v>
      </c>
      <c r="E357">
        <f t="shared" si="89"/>
        <v>45.860194579025567</v>
      </c>
      <c r="G357">
        <f t="shared" si="90"/>
        <v>2.7160466709349462E-3</v>
      </c>
      <c r="H357">
        <f t="shared" si="91"/>
        <v>1629.3315412335719</v>
      </c>
      <c r="I357">
        <f t="shared" si="92"/>
        <v>32.681177807971906</v>
      </c>
      <c r="K357">
        <f t="shared" si="93"/>
        <v>1043.0210409642491</v>
      </c>
      <c r="L357">
        <f t="shared" si="94"/>
        <v>-0.81916369276078838</v>
      </c>
      <c r="M357">
        <f t="shared" si="95"/>
        <v>7.8537599970513556E-4</v>
      </c>
      <c r="N357" s="1">
        <f t="shared" si="96"/>
        <v>840009.25990714552</v>
      </c>
      <c r="P357">
        <f t="shared" si="83"/>
        <v>0.136909</v>
      </c>
      <c r="Q357" s="3">
        <f t="shared" si="97"/>
        <v>27452491.983368307</v>
      </c>
      <c r="R357">
        <f t="shared" si="98"/>
        <v>45.860194579025567</v>
      </c>
      <c r="S357" s="2">
        <f t="shared" si="99"/>
        <v>43.000892934099184</v>
      </c>
    </row>
    <row r="358" spans="1:19" x14ac:dyDescent="0.25">
      <c r="A358" s="1">
        <v>326.74029999999999</v>
      </c>
      <c r="B358" s="1">
        <v>205.1859</v>
      </c>
      <c r="C358">
        <f t="shared" si="87"/>
        <v>313.37014999999997</v>
      </c>
      <c r="D358">
        <f t="shared" si="88"/>
        <v>0.135460776</v>
      </c>
      <c r="E358">
        <f t="shared" si="89"/>
        <v>45.441766847696194</v>
      </c>
      <c r="G358">
        <f t="shared" si="90"/>
        <v>2.7362858020837377E-3</v>
      </c>
      <c r="H358">
        <f t="shared" si="91"/>
        <v>1628.4284171203635</v>
      </c>
      <c r="I358">
        <f t="shared" si="92"/>
        <v>32.893991080312027</v>
      </c>
      <c r="K358">
        <f t="shared" si="93"/>
        <v>1043.2837978173211</v>
      </c>
      <c r="L358">
        <f t="shared" si="94"/>
        <v>-0.81922684048649896</v>
      </c>
      <c r="M358">
        <f t="shared" si="95"/>
        <v>7.8523872622235965E-4</v>
      </c>
      <c r="N358" s="1">
        <f t="shared" si="96"/>
        <v>808505.10870114772</v>
      </c>
      <c r="P358">
        <f t="shared" si="83"/>
        <v>0.13370149999999995</v>
      </c>
      <c r="Q358" s="3">
        <f t="shared" si="97"/>
        <v>26594959.83400226</v>
      </c>
      <c r="R358">
        <f t="shared" si="98"/>
        <v>45.441766847696194</v>
      </c>
      <c r="S358" s="2">
        <f t="shared" si="99"/>
        <v>42.682432347466587</v>
      </c>
    </row>
    <row r="359" spans="1:19" x14ac:dyDescent="0.25">
      <c r="A359" s="1">
        <v>326.12270000000001</v>
      </c>
      <c r="B359" s="1">
        <v>201.0145</v>
      </c>
      <c r="C359">
        <f t="shared" si="87"/>
        <v>313.06135</v>
      </c>
      <c r="D359">
        <f t="shared" si="88"/>
        <v>0.13551018399999998</v>
      </c>
      <c r="E359">
        <f t="shared" si="89"/>
        <v>44.501710661096887</v>
      </c>
      <c r="G359">
        <f t="shared" si="90"/>
        <v>2.7559404813425337E-3</v>
      </c>
      <c r="H359">
        <f t="shared" si="91"/>
        <v>1627.5592497812004</v>
      </c>
      <c r="I359">
        <f t="shared" si="92"/>
        <v>33.100511635756433</v>
      </c>
      <c r="K359">
        <f t="shared" si="93"/>
        <v>1043.5367845834353</v>
      </c>
      <c r="L359">
        <f t="shared" si="94"/>
        <v>-0.81928864994467865</v>
      </c>
      <c r="M359">
        <f t="shared" si="95"/>
        <v>7.8510758992719819E-4</v>
      </c>
      <c r="N359" s="1">
        <f t="shared" si="96"/>
        <v>778853.66367864958</v>
      </c>
      <c r="P359">
        <f t="shared" si="83"/>
        <v>0.13061350000000005</v>
      </c>
      <c r="Q359" s="3">
        <f t="shared" si="97"/>
        <v>25780454.757146668</v>
      </c>
      <c r="R359">
        <f t="shared" si="98"/>
        <v>44.501710661096887</v>
      </c>
      <c r="S359" s="2">
        <f t="shared" si="99"/>
        <v>42.372590919704614</v>
      </c>
    </row>
    <row r="360" spans="1:19" x14ac:dyDescent="0.25">
      <c r="A360" s="1">
        <v>325.52820000000003</v>
      </c>
      <c r="B360" s="1">
        <v>199.59360000000001</v>
      </c>
      <c r="C360">
        <f t="shared" si="87"/>
        <v>312.76409999999998</v>
      </c>
      <c r="D360">
        <f t="shared" si="88"/>
        <v>0.13555774399999998</v>
      </c>
      <c r="E360">
        <f t="shared" si="89"/>
        <v>44.171640979802682</v>
      </c>
      <c r="G360">
        <f t="shared" si="90"/>
        <v>2.7750182821136837E-3</v>
      </c>
      <c r="H360">
        <f t="shared" si="91"/>
        <v>1626.7228811274724</v>
      </c>
      <c r="I360">
        <f t="shared" si="92"/>
        <v>33.300832559306841</v>
      </c>
      <c r="K360">
        <f t="shared" si="93"/>
        <v>1043.7803270943302</v>
      </c>
      <c r="L360">
        <f t="shared" si="94"/>
        <v>-0.8193490875539865</v>
      </c>
      <c r="M360">
        <f t="shared" si="95"/>
        <v>7.8498230545778335E-4</v>
      </c>
      <c r="N360" s="1">
        <f t="shared" si="96"/>
        <v>750929.81759303738</v>
      </c>
      <c r="P360">
        <f t="shared" si="83"/>
        <v>0.12764100000000014</v>
      </c>
      <c r="Q360" s="3">
        <f t="shared" si="97"/>
        <v>25006588.119456567</v>
      </c>
      <c r="R360">
        <f t="shared" si="98"/>
        <v>44.171640979802682</v>
      </c>
      <c r="S360" s="2">
        <f t="shared" si="99"/>
        <v>42.071192748807334</v>
      </c>
    </row>
    <row r="361" spans="1:19" x14ac:dyDescent="0.25">
      <c r="A361" s="1">
        <v>324.94959999999998</v>
      </c>
      <c r="B361" s="1">
        <v>198.43680000000001</v>
      </c>
      <c r="C361">
        <f t="shared" si="87"/>
        <v>312.47479999999996</v>
      </c>
      <c r="D361">
        <f t="shared" si="88"/>
        <v>0.13560403199999999</v>
      </c>
      <c r="E361">
        <f t="shared" si="89"/>
        <v>43.900641538446294</v>
      </c>
      <c r="G361">
        <f t="shared" si="90"/>
        <v>2.7937359357957936E-3</v>
      </c>
      <c r="H361">
        <f t="shared" si="91"/>
        <v>1625.9091560858778</v>
      </c>
      <c r="I361">
        <f t="shared" si="92"/>
        <v>33.49724024206396</v>
      </c>
      <c r="K361">
        <f t="shared" si="93"/>
        <v>1044.0173734008654</v>
      </c>
      <c r="L361">
        <f t="shared" si="94"/>
        <v>-0.81940879417389223</v>
      </c>
      <c r="M361">
        <f t="shared" si="95"/>
        <v>7.8486126289707681E-4</v>
      </c>
      <c r="N361" s="1">
        <f t="shared" si="96"/>
        <v>724325.87030254898</v>
      </c>
      <c r="P361">
        <f t="shared" si="83"/>
        <v>0.12474799999999987</v>
      </c>
      <c r="Q361" s="3">
        <f t="shared" si="97"/>
        <v>24262917.691066545</v>
      </c>
      <c r="R361">
        <f t="shared" si="98"/>
        <v>43.900641538446294</v>
      </c>
      <c r="S361" s="2">
        <f t="shared" si="99"/>
        <v>41.774758125912186</v>
      </c>
    </row>
    <row r="362" spans="1:19" x14ac:dyDescent="0.25">
      <c r="A362" s="1">
        <v>324.38760000000002</v>
      </c>
      <c r="B362" s="1">
        <v>197.24850000000001</v>
      </c>
      <c r="C362">
        <f t="shared" si="87"/>
        <v>312.19380000000001</v>
      </c>
      <c r="D362">
        <f t="shared" si="88"/>
        <v>0.13564899199999997</v>
      </c>
      <c r="E362">
        <f t="shared" si="89"/>
        <v>43.623287668809226</v>
      </c>
      <c r="G362">
        <f t="shared" si="90"/>
        <v>2.81205926397321E-3</v>
      </c>
      <c r="H362">
        <f t="shared" si="91"/>
        <v>1625.1190383443709</v>
      </c>
      <c r="I362">
        <f t="shared" si="92"/>
        <v>33.689384487542107</v>
      </c>
      <c r="K362">
        <f t="shared" si="93"/>
        <v>1044.2476355183242</v>
      </c>
      <c r="L362">
        <f t="shared" si="94"/>
        <v>-0.81946762400962048</v>
      </c>
      <c r="M362">
        <f t="shared" si="95"/>
        <v>7.8474453389867471E-4</v>
      </c>
      <c r="N362" s="1">
        <f t="shared" si="96"/>
        <v>699017.73878731683</v>
      </c>
      <c r="P362">
        <f t="shared" si="83"/>
        <v>0.1219380000000001</v>
      </c>
      <c r="Q362" s="3">
        <f t="shared" si="97"/>
        <v>23549477.365618192</v>
      </c>
      <c r="R362">
        <f t="shared" si="98"/>
        <v>43.623287668809226</v>
      </c>
      <c r="S362" s="2">
        <f t="shared" si="99"/>
        <v>41.4837717584454</v>
      </c>
    </row>
    <row r="363" spans="1:19" x14ac:dyDescent="0.25">
      <c r="A363" s="1">
        <v>323.8426</v>
      </c>
      <c r="B363" s="1">
        <v>195.50020000000001</v>
      </c>
      <c r="C363">
        <f t="shared" si="87"/>
        <v>311.92129999999997</v>
      </c>
      <c r="D363">
        <f t="shared" si="88"/>
        <v>0.135692592</v>
      </c>
      <c r="E363">
        <f t="shared" si="89"/>
        <v>43.222742771396099</v>
      </c>
      <c r="G363">
        <f t="shared" si="90"/>
        <v>2.829963478471309E-3</v>
      </c>
      <c r="H363">
        <f t="shared" si="91"/>
        <v>1624.3530690409646</v>
      </c>
      <c r="I363">
        <f t="shared" si="92"/>
        <v>33.877014166909824</v>
      </c>
      <c r="K363">
        <f t="shared" si="93"/>
        <v>1044.4709483086017</v>
      </c>
      <c r="L363">
        <f t="shared" si="94"/>
        <v>-0.81952546130856463</v>
      </c>
      <c r="M363">
        <f t="shared" si="95"/>
        <v>7.8463212656674662E-4</v>
      </c>
      <c r="N363" s="1">
        <f t="shared" si="96"/>
        <v>674968.55125694361</v>
      </c>
      <c r="P363">
        <f t="shared" si="83"/>
        <v>0.11921300000000003</v>
      </c>
      <c r="Q363" s="3">
        <f t="shared" si="97"/>
        <v>22865919.173150077</v>
      </c>
      <c r="R363">
        <f t="shared" si="98"/>
        <v>43.222742771396099</v>
      </c>
      <c r="S363" s="2">
        <f t="shared" si="99"/>
        <v>41.198582748331155</v>
      </c>
    </row>
    <row r="364" spans="1:19" x14ac:dyDescent="0.25">
      <c r="A364" s="1">
        <v>323.31400000000002</v>
      </c>
      <c r="B364" s="1">
        <v>193.8749</v>
      </c>
      <c r="C364">
        <f t="shared" si="87"/>
        <v>311.65700000000004</v>
      </c>
      <c r="D364">
        <f t="shared" si="88"/>
        <v>0.13573487999999997</v>
      </c>
      <c r="E364">
        <f t="shared" si="89"/>
        <v>42.850054459104399</v>
      </c>
      <c r="G364">
        <f t="shared" si="90"/>
        <v>2.8474568411088752E-3</v>
      </c>
      <c r="H364">
        <f t="shared" si="91"/>
        <v>1623.6103841708396</v>
      </c>
      <c r="I364">
        <f t="shared" si="92"/>
        <v>34.060224576782822</v>
      </c>
      <c r="K364">
        <f t="shared" si="93"/>
        <v>1044.6875563830017</v>
      </c>
      <c r="L364">
        <f t="shared" si="94"/>
        <v>-0.81958229848222963</v>
      </c>
      <c r="M364">
        <f t="shared" si="95"/>
        <v>7.8452384492819173E-4</v>
      </c>
      <c r="N364" s="1">
        <f t="shared" si="96"/>
        <v>652100.08201064973</v>
      </c>
      <c r="P364">
        <f t="shared" si="83"/>
        <v>0.1165700000000001</v>
      </c>
      <c r="Q364" s="3">
        <f t="shared" si="97"/>
        <v>22210675.239821225</v>
      </c>
      <c r="R364">
        <f t="shared" si="98"/>
        <v>42.850054459104399</v>
      </c>
      <c r="S364" s="2">
        <f t="shared" si="99"/>
        <v>40.919024550847389</v>
      </c>
    </row>
    <row r="365" spans="1:19" x14ac:dyDescent="0.25">
      <c r="A365" s="1">
        <v>322.80220000000003</v>
      </c>
      <c r="B365" s="1">
        <v>191.4691</v>
      </c>
      <c r="C365">
        <f t="shared" si="87"/>
        <v>311.40110000000004</v>
      </c>
      <c r="D365">
        <f t="shared" si="88"/>
        <v>0.13577582399999999</v>
      </c>
      <c r="E365">
        <f t="shared" si="89"/>
        <v>42.305565385484236</v>
      </c>
      <c r="G365">
        <f t="shared" si="90"/>
        <v>2.8645149704161765E-3</v>
      </c>
      <c r="H365">
        <f t="shared" si="91"/>
        <v>1622.891525506468</v>
      </c>
      <c r="I365">
        <f t="shared" si="92"/>
        <v>34.23876897388466</v>
      </c>
      <c r="K365">
        <f t="shared" si="93"/>
        <v>1044.8972946086722</v>
      </c>
      <c r="L365">
        <f t="shared" si="94"/>
        <v>-0.81963802385926277</v>
      </c>
      <c r="M365">
        <f t="shared" si="95"/>
        <v>7.844197014274289E-4</v>
      </c>
      <c r="N365" s="1">
        <f t="shared" si="96"/>
        <v>630380.87956595421</v>
      </c>
      <c r="P365">
        <f t="shared" ref="P365:P428" si="100">(A365-300)/(500-300)</f>
        <v>0.11401100000000014</v>
      </c>
      <c r="Q365" s="3">
        <f t="shared" si="97"/>
        <v>21583465.301012915</v>
      </c>
      <c r="R365">
        <f t="shared" si="98"/>
        <v>42.305565385484236</v>
      </c>
      <c r="S365" s="2">
        <f t="shared" si="99"/>
        <v>40.645461590133131</v>
      </c>
    </row>
    <row r="366" spans="1:19" x14ac:dyDescent="0.25">
      <c r="A366" s="1">
        <v>322.30770000000001</v>
      </c>
      <c r="B366" s="1">
        <v>188.99799999999999</v>
      </c>
      <c r="C366">
        <f t="shared" ref="C366:C429" si="101">AVERAGE($C$3,A366)</f>
        <v>311.15385000000003</v>
      </c>
      <c r="D366">
        <f t="shared" ref="D366:D429" si="102">-0.00016*(C366)+0.1856</f>
        <v>0.13581538399999998</v>
      </c>
      <c r="E366">
        <f t="shared" ref="E366:E429" si="103">B366*$B$3/D366</f>
        <v>41.747406170128713</v>
      </c>
      <c r="G366">
        <f t="shared" ref="G366:G429" si="104">4.56618E-17*(C366^6)-0.000000000000142118*(C366^5) + 0.000000000182707*(C366^4) - 0.000000124213*(C366^3) + 0.0000471237*(C366^2) - 0.00946958*(C366) + 0.789381</f>
        <v>2.8811099875082347E-3</v>
      </c>
      <c r="H366">
        <f t="shared" ref="H366:H429" si="105">0.000000032243*(C366^4) - 0.000055134*(C366^3) + 0.034427*(C366^2) - 6.4879*(C366) + 1666.5</f>
        <v>1622.1971749244044</v>
      </c>
      <c r="I366">
        <f t="shared" ref="I366:I429" si="106">G366*H366/D366</f>
        <v>34.412364378267668</v>
      </c>
      <c r="K366">
        <f t="shared" ref="K366:K429" si="107" xml:space="preserve"> -0.000001739309*(C366^3) + 0.001734417*(C366^2) - 1.393851*(C366) + 1363.278</f>
        <v>1045.0999568333596</v>
      </c>
      <c r="L366">
        <f t="shared" ref="L366:L429" si="108">-0.000005217927*(C366^2)+0.003468834*(C366)-1.393851</f>
        <v>-0.8196925147223928</v>
      </c>
      <c r="M366">
        <f t="shared" ref="M366:M429" si="109">-1/K366*L366</f>
        <v>7.8431972880953075E-4</v>
      </c>
      <c r="N366" s="1">
        <f t="shared" ref="N366:N429" si="110">9.81*M366*(A366-300)*$B$3^3*K366^2/(G366^2)</f>
        <v>609784.93394636177</v>
      </c>
      <c r="P366">
        <f t="shared" si="100"/>
        <v>0.11153850000000005</v>
      </c>
      <c r="Q366" s="3">
        <f t="shared" ref="Q366:Q429" si="111">N366*I366</f>
        <v>20984141.339340083</v>
      </c>
      <c r="R366">
        <f t="shared" ref="R366:R429" si="112">E366</f>
        <v>41.747406170128713</v>
      </c>
      <c r="S366" s="2">
        <f t="shared" ref="S366:S429" si="113">2+(0.589*Q366^(1/4))/((1+(0.469/I366)^(9/16))^(4/9))</f>
        <v>40.37832873378953</v>
      </c>
    </row>
    <row r="367" spans="1:19" x14ac:dyDescent="0.25">
      <c r="A367" s="1">
        <v>321.83120000000002</v>
      </c>
      <c r="B367" s="1">
        <v>185.83670000000001</v>
      </c>
      <c r="C367">
        <f t="shared" si="101"/>
        <v>310.91560000000004</v>
      </c>
      <c r="D367">
        <f t="shared" si="102"/>
        <v>0.13585350399999999</v>
      </c>
      <c r="E367">
        <f t="shared" si="103"/>
        <v>41.037594437019457</v>
      </c>
      <c r="G367">
        <f t="shared" si="104"/>
        <v>2.8972070532667926E-3</v>
      </c>
      <c r="H367">
        <f t="shared" si="105"/>
        <v>1621.5282946253508</v>
      </c>
      <c r="I367">
        <f t="shared" si="106"/>
        <v>34.5806554408802</v>
      </c>
      <c r="K367">
        <f t="shared" si="107"/>
        <v>1045.295254890071</v>
      </c>
      <c r="L367">
        <f t="shared" si="108"/>
        <v>-0.8197456256556388</v>
      </c>
      <c r="M367">
        <f t="shared" si="109"/>
        <v>7.8422399969838941E-4</v>
      </c>
      <c r="N367" s="1">
        <f t="shared" si="110"/>
        <v>590295.40011983528</v>
      </c>
      <c r="P367">
        <f t="shared" si="100"/>
        <v>0.10915600000000011</v>
      </c>
      <c r="Q367" s="3">
        <f t="shared" si="111"/>
        <v>20412801.839880537</v>
      </c>
      <c r="R367">
        <f t="shared" si="112"/>
        <v>41.037594437019457</v>
      </c>
      <c r="S367" s="2">
        <f t="shared" si="113"/>
        <v>40.118189130888119</v>
      </c>
    </row>
    <row r="368" spans="1:19" x14ac:dyDescent="0.25">
      <c r="A368" s="1">
        <v>321.37369999999999</v>
      </c>
      <c r="B368" s="1">
        <v>182.12739999999999</v>
      </c>
      <c r="C368">
        <f t="shared" si="101"/>
        <v>310.68684999999999</v>
      </c>
      <c r="D368">
        <f t="shared" si="102"/>
        <v>0.13589010399999998</v>
      </c>
      <c r="E368">
        <f t="shared" si="103"/>
        <v>40.207651912607268</v>
      </c>
      <c r="G368">
        <f t="shared" si="104"/>
        <v>2.912760791000113E-3</v>
      </c>
      <c r="H368">
        <f t="shared" si="105"/>
        <v>1620.8862671423569</v>
      </c>
      <c r="I368">
        <f t="shared" si="106"/>
        <v>34.743177219165226</v>
      </c>
      <c r="K368">
        <f t="shared" si="107"/>
        <v>1045.4827775876295</v>
      </c>
      <c r="L368">
        <f t="shared" si="108"/>
        <v>-0.81979717625075998</v>
      </c>
      <c r="M368">
        <f t="shared" si="109"/>
        <v>7.8413264553470554E-4</v>
      </c>
      <c r="N368" s="1">
        <f t="shared" si="110"/>
        <v>571907.96130713064</v>
      </c>
      <c r="P368">
        <f t="shared" si="100"/>
        <v>0.10686849999999992</v>
      </c>
      <c r="Q368" s="3">
        <f t="shared" si="111"/>
        <v>19869899.652745128</v>
      </c>
      <c r="R368">
        <f t="shared" si="112"/>
        <v>40.207651912607268</v>
      </c>
      <c r="S368" s="2">
        <f t="shared" si="113"/>
        <v>39.865795346004603</v>
      </c>
    </row>
    <row r="369" spans="1:19" x14ac:dyDescent="0.25">
      <c r="A369" s="1">
        <v>320.9357</v>
      </c>
      <c r="B369" s="1">
        <v>178.11060000000001</v>
      </c>
      <c r="C369">
        <f t="shared" si="101"/>
        <v>310.46785</v>
      </c>
      <c r="D369">
        <f t="shared" si="102"/>
        <v>0.135925144</v>
      </c>
      <c r="E369">
        <f t="shared" si="103"/>
        <v>39.310740034971012</v>
      </c>
      <c r="G369">
        <f t="shared" si="104"/>
        <v>2.9277424889139203E-3</v>
      </c>
      <c r="H369">
        <f t="shared" si="105"/>
        <v>1620.2717726800929</v>
      </c>
      <c r="I369">
        <f t="shared" si="106"/>
        <v>34.899639410817066</v>
      </c>
      <c r="K369">
        <f t="shared" si="107"/>
        <v>1045.6623186203128</v>
      </c>
      <c r="L369">
        <f t="shared" si="108"/>
        <v>-0.8198470412629727</v>
      </c>
      <c r="M369">
        <f t="shared" si="109"/>
        <v>7.8404569684093666E-4</v>
      </c>
      <c r="N369" s="1">
        <f t="shared" si="110"/>
        <v>554598.6381446775</v>
      </c>
      <c r="P369">
        <f t="shared" si="100"/>
        <v>0.10467849999999998</v>
      </c>
      <c r="Q369" s="3">
        <f t="shared" si="111"/>
        <v>19355292.488979459</v>
      </c>
      <c r="R369">
        <f t="shared" si="112"/>
        <v>39.310740034971012</v>
      </c>
      <c r="S369" s="2">
        <f t="shared" si="113"/>
        <v>39.62164937450261</v>
      </c>
    </row>
    <row r="370" spans="1:19" x14ac:dyDescent="0.25">
      <c r="A370" s="1">
        <v>320.51350000000002</v>
      </c>
      <c r="B370" s="1">
        <v>175.82130000000001</v>
      </c>
      <c r="C370">
        <f t="shared" si="101"/>
        <v>310.25675000000001</v>
      </c>
      <c r="D370">
        <f t="shared" si="102"/>
        <v>0.13595891999999998</v>
      </c>
      <c r="E370">
        <f t="shared" si="103"/>
        <v>38.79582891655803</v>
      </c>
      <c r="G370">
        <f t="shared" si="104"/>
        <v>2.9422683403991234E-3</v>
      </c>
      <c r="H370">
        <f t="shared" si="105"/>
        <v>1619.6796012923567</v>
      </c>
      <c r="I370">
        <f t="shared" si="106"/>
        <v>35.051264105898873</v>
      </c>
      <c r="K370">
        <f t="shared" si="107"/>
        <v>1045.8353934459378</v>
      </c>
      <c r="L370">
        <f t="shared" si="108"/>
        <v>-0.8198955812486779</v>
      </c>
      <c r="M370">
        <f t="shared" si="109"/>
        <v>7.8396235811755463E-4</v>
      </c>
      <c r="N370" s="1">
        <f t="shared" si="110"/>
        <v>538182.85843550088</v>
      </c>
      <c r="P370">
        <f t="shared" si="100"/>
        <v>0.1025675000000001</v>
      </c>
      <c r="Q370" s="3">
        <f t="shared" si="111"/>
        <v>18863989.508290328</v>
      </c>
      <c r="R370">
        <f t="shared" si="112"/>
        <v>38.79582891655803</v>
      </c>
      <c r="S370" s="2">
        <f t="shared" si="113"/>
        <v>39.383893448362301</v>
      </c>
    </row>
    <row r="371" spans="1:19" x14ac:dyDescent="0.25">
      <c r="A371" s="1">
        <v>320.1044</v>
      </c>
      <c r="B371" s="1">
        <v>174.0925</v>
      </c>
      <c r="C371">
        <f t="shared" si="101"/>
        <v>310.05219999999997</v>
      </c>
      <c r="D371">
        <f t="shared" si="102"/>
        <v>0.13599164799999999</v>
      </c>
      <c r="E371">
        <f t="shared" si="103"/>
        <v>38.405115878881034</v>
      </c>
      <c r="G371">
        <f t="shared" si="104"/>
        <v>2.9564230722359808E-3</v>
      </c>
      <c r="H371">
        <f t="shared" si="105"/>
        <v>1619.105951019566</v>
      </c>
      <c r="I371">
        <f t="shared" si="106"/>
        <v>35.198942437912251</v>
      </c>
      <c r="K371">
        <f t="shared" si="107"/>
        <v>1046.003107935403</v>
      </c>
      <c r="L371">
        <f t="shared" si="108"/>
        <v>-0.81994305877264417</v>
      </c>
      <c r="M371">
        <f t="shared" si="109"/>
        <v>7.8388204829624717E-4</v>
      </c>
      <c r="N371" s="1">
        <f t="shared" si="110"/>
        <v>522525.38128161844</v>
      </c>
      <c r="P371">
        <f t="shared" si="100"/>
        <v>0.10052199999999999</v>
      </c>
      <c r="Q371" s="3">
        <f t="shared" si="111"/>
        <v>18392340.81807984</v>
      </c>
      <c r="R371">
        <f t="shared" si="112"/>
        <v>38.405115878881034</v>
      </c>
      <c r="S371" s="2">
        <f t="shared" si="113"/>
        <v>39.151162333909419</v>
      </c>
    </row>
    <row r="372" spans="1:19" x14ac:dyDescent="0.25">
      <c r="A372" s="1">
        <v>319.70749999999998</v>
      </c>
      <c r="B372" s="1">
        <v>172.42519999999999</v>
      </c>
      <c r="C372">
        <f t="shared" si="101"/>
        <v>309.85374999999999</v>
      </c>
      <c r="D372">
        <f t="shared" si="102"/>
        <v>0.13602339999999999</v>
      </c>
      <c r="E372">
        <f t="shared" si="103"/>
        <v>38.028427461745551</v>
      </c>
      <c r="G372">
        <f t="shared" si="104"/>
        <v>2.9702308964013602E-3</v>
      </c>
      <c r="H372">
        <f t="shared" si="105"/>
        <v>1618.5495471480356</v>
      </c>
      <c r="I372">
        <f t="shared" si="106"/>
        <v>35.342932703457826</v>
      </c>
      <c r="K372">
        <f t="shared" si="107"/>
        <v>1046.1658302404962</v>
      </c>
      <c r="L372">
        <f t="shared" si="108"/>
        <v>-0.81998953774834182</v>
      </c>
      <c r="M372">
        <f t="shared" si="109"/>
        <v>7.8380454995346182E-4</v>
      </c>
      <c r="N372" s="1">
        <f t="shared" si="110"/>
        <v>507566.23824012739</v>
      </c>
      <c r="P372">
        <f t="shared" si="100"/>
        <v>9.8537499999999903E-2</v>
      </c>
      <c r="Q372" s="3">
        <f t="shared" si="111"/>
        <v>17938879.400668066</v>
      </c>
      <c r="R372">
        <f t="shared" si="112"/>
        <v>38.028427461745551</v>
      </c>
      <c r="S372" s="2">
        <f t="shared" si="113"/>
        <v>38.923073290226654</v>
      </c>
    </row>
    <row r="373" spans="1:19" x14ac:dyDescent="0.25">
      <c r="A373" s="1">
        <v>319.32190000000003</v>
      </c>
      <c r="B373" s="1">
        <v>171.02340000000001</v>
      </c>
      <c r="C373">
        <f t="shared" si="101"/>
        <v>309.66095000000001</v>
      </c>
      <c r="D373">
        <f t="shared" si="102"/>
        <v>0.13605424799999999</v>
      </c>
      <c r="E373">
        <f t="shared" si="103"/>
        <v>37.710707864116088</v>
      </c>
      <c r="G373">
        <f t="shared" si="104"/>
        <v>2.9837168557421689E-3</v>
      </c>
      <c r="H373">
        <f t="shared" si="105"/>
        <v>1618.0091164824987</v>
      </c>
      <c r="I373">
        <f t="shared" si="106"/>
        <v>35.483501210438696</v>
      </c>
      <c r="K373">
        <f t="shared" si="107"/>
        <v>1046.3239286080934</v>
      </c>
      <c r="L373">
        <f t="shared" si="108"/>
        <v>-0.8200350870413925</v>
      </c>
      <c r="M373">
        <f t="shared" si="109"/>
        <v>7.8372965065634211E-4</v>
      </c>
      <c r="N373" s="1">
        <f t="shared" si="110"/>
        <v>493248.73329822294</v>
      </c>
      <c r="P373">
        <f t="shared" si="100"/>
        <v>9.660950000000014E-2</v>
      </c>
      <c r="Q373" s="3">
        <f t="shared" si="111"/>
        <v>17502192.025034849</v>
      </c>
      <c r="R373">
        <f t="shared" si="112"/>
        <v>37.710707864116088</v>
      </c>
      <c r="S373" s="2">
        <f t="shared" si="113"/>
        <v>38.699227352217264</v>
      </c>
    </row>
    <row r="374" spans="1:19" x14ac:dyDescent="0.25">
      <c r="A374" s="1">
        <v>318.94549999999998</v>
      </c>
      <c r="B374" s="1">
        <v>169.89920000000001</v>
      </c>
      <c r="C374">
        <f t="shared" si="101"/>
        <v>309.47275000000002</v>
      </c>
      <c r="D374">
        <f t="shared" si="102"/>
        <v>0.13608435999999999</v>
      </c>
      <c r="E374">
        <f t="shared" si="103"/>
        <v>37.454531880077916</v>
      </c>
      <c r="G374">
        <f t="shared" si="104"/>
        <v>2.9969490783762209E-3</v>
      </c>
      <c r="H374">
        <f t="shared" si="105"/>
        <v>1617.4817060415846</v>
      </c>
      <c r="I374">
        <f t="shared" si="106"/>
        <v>35.621362427039557</v>
      </c>
      <c r="K374">
        <f t="shared" si="107"/>
        <v>1046.4782634248095</v>
      </c>
      <c r="L374">
        <f t="shared" si="108"/>
        <v>-0.82007992372473271</v>
      </c>
      <c r="M374">
        <f t="shared" si="109"/>
        <v>7.8365691136369825E-4</v>
      </c>
      <c r="N374" s="1">
        <f t="shared" si="110"/>
        <v>479475.59567956958</v>
      </c>
      <c r="P374">
        <f t="shared" si="100"/>
        <v>9.4727499999999909E-2</v>
      </c>
      <c r="Q374" s="3">
        <f t="shared" si="111"/>
        <v>17079573.968622629</v>
      </c>
      <c r="R374">
        <f t="shared" si="112"/>
        <v>37.454531880077916</v>
      </c>
      <c r="S374" s="2">
        <f t="shared" si="113"/>
        <v>38.478501577997804</v>
      </c>
    </row>
    <row r="375" spans="1:19" x14ac:dyDescent="0.25">
      <c r="A375" s="1">
        <v>318.57760000000002</v>
      </c>
      <c r="B375" s="1">
        <v>169.40819999999999</v>
      </c>
      <c r="C375">
        <f t="shared" si="101"/>
        <v>309.28880000000004</v>
      </c>
      <c r="D375">
        <f t="shared" si="102"/>
        <v>0.13611379199999998</v>
      </c>
      <c r="E375">
        <f t="shared" si="103"/>
        <v>37.338214778411292</v>
      </c>
      <c r="G375">
        <f t="shared" si="104"/>
        <v>3.0099477030013366E-3</v>
      </c>
      <c r="H375">
        <f t="shared" si="105"/>
        <v>1616.9663267808126</v>
      </c>
      <c r="I375">
        <f t="shared" si="106"/>
        <v>35.756729789178273</v>
      </c>
      <c r="K375">
        <f t="shared" si="107"/>
        <v>1046.6291211849468</v>
      </c>
      <c r="L375">
        <f t="shared" si="108"/>
        <v>-0.82012410509357414</v>
      </c>
      <c r="M375">
        <f t="shared" si="109"/>
        <v>7.835861705864502E-4</v>
      </c>
      <c r="N375" s="1">
        <f t="shared" si="110"/>
        <v>466204.93946916697</v>
      </c>
      <c r="P375">
        <f t="shared" si="100"/>
        <v>9.2888000000000095E-2</v>
      </c>
      <c r="Q375" s="3">
        <f t="shared" si="111"/>
        <v>16669964.046979217</v>
      </c>
      <c r="R375">
        <f t="shared" si="112"/>
        <v>37.338214778411292</v>
      </c>
      <c r="S375" s="2">
        <f t="shared" si="113"/>
        <v>38.260560543158817</v>
      </c>
    </row>
    <row r="376" spans="1:19" x14ac:dyDescent="0.25">
      <c r="A376" s="1">
        <v>318.21820000000002</v>
      </c>
      <c r="B376" s="1">
        <v>169.1549</v>
      </c>
      <c r="C376">
        <f t="shared" si="101"/>
        <v>309.10910000000001</v>
      </c>
      <c r="D376">
        <f t="shared" si="102"/>
        <v>0.13614254399999998</v>
      </c>
      <c r="E376">
        <f t="shared" si="103"/>
        <v>37.274512807693682</v>
      </c>
      <c r="G376">
        <f t="shared" si="104"/>
        <v>3.0227085167932044E-3</v>
      </c>
      <c r="H376">
        <f t="shared" si="105"/>
        <v>1616.4629709579228</v>
      </c>
      <c r="I376">
        <f t="shared" si="106"/>
        <v>35.889562849621498</v>
      </c>
      <c r="K376">
        <f t="shared" si="107"/>
        <v>1046.7765013902024</v>
      </c>
      <c r="L376">
        <f t="shared" si="108"/>
        <v>-0.82016760667205613</v>
      </c>
      <c r="M376">
        <f t="shared" si="109"/>
        <v>7.83517403746462E-4</v>
      </c>
      <c r="N376" s="1">
        <f t="shared" si="110"/>
        <v>453421.6727874715</v>
      </c>
      <c r="P376">
        <f t="shared" si="100"/>
        <v>9.1091000000000116E-2</v>
      </c>
      <c r="Q376" s="3">
        <f t="shared" si="111"/>
        <v>16273105.622886471</v>
      </c>
      <c r="R376">
        <f t="shared" si="112"/>
        <v>37.274512807693682</v>
      </c>
      <c r="S376" s="2">
        <f t="shared" si="113"/>
        <v>38.045476382326214</v>
      </c>
    </row>
    <row r="377" spans="1:19" x14ac:dyDescent="0.25">
      <c r="A377" s="1">
        <v>317.8682</v>
      </c>
      <c r="B377" s="1">
        <v>167.505</v>
      </c>
      <c r="C377">
        <f t="shared" si="101"/>
        <v>308.9341</v>
      </c>
      <c r="D377">
        <f t="shared" si="102"/>
        <v>0.13617054399999998</v>
      </c>
      <c r="E377">
        <f t="shared" si="103"/>
        <v>36.903355545087642</v>
      </c>
      <c r="G377">
        <f t="shared" si="104"/>
        <v>3.0351951907768848E-3</v>
      </c>
      <c r="H377">
        <f t="shared" si="105"/>
        <v>1615.9728910111439</v>
      </c>
      <c r="I377">
        <f t="shared" si="106"/>
        <v>36.019487057515498</v>
      </c>
      <c r="K377">
        <f t="shared" si="107"/>
        <v>1046.9200344518829</v>
      </c>
      <c r="L377">
        <f t="shared" si="108"/>
        <v>-0.82021029436947801</v>
      </c>
      <c r="M377">
        <f t="shared" si="109"/>
        <v>7.8345075782115564E-4</v>
      </c>
      <c r="N377" s="1">
        <f t="shared" si="110"/>
        <v>441142.65453498316</v>
      </c>
      <c r="P377">
        <f t="shared" si="100"/>
        <v>8.9341000000000004E-2</v>
      </c>
      <c r="Q377" s="3">
        <f t="shared" si="111"/>
        <v>15889732.135540856</v>
      </c>
      <c r="R377">
        <f t="shared" si="112"/>
        <v>36.903355545087642</v>
      </c>
      <c r="S377" s="2">
        <f t="shared" si="113"/>
        <v>37.833871440101127</v>
      </c>
    </row>
    <row r="378" spans="1:19" x14ac:dyDescent="0.25">
      <c r="A378" s="1">
        <v>317.52859999999998</v>
      </c>
      <c r="B378" s="1">
        <v>165.41550000000001</v>
      </c>
      <c r="C378">
        <f t="shared" si="101"/>
        <v>308.76429999999999</v>
      </c>
      <c r="D378">
        <f t="shared" si="102"/>
        <v>0.13619771199999997</v>
      </c>
      <c r="E378">
        <f t="shared" si="103"/>
        <v>36.435744236290851</v>
      </c>
      <c r="G378">
        <f t="shared" si="104"/>
        <v>3.0473672808682961E-3</v>
      </c>
      <c r="H378">
        <f t="shared" si="105"/>
        <v>1615.4974783731286</v>
      </c>
      <c r="I378">
        <f t="shared" si="106"/>
        <v>36.146085610597559</v>
      </c>
      <c r="K378">
        <f t="shared" si="107"/>
        <v>1047.059309698041</v>
      </c>
      <c r="L378">
        <f t="shared" si="108"/>
        <v>-0.82025201912664314</v>
      </c>
      <c r="M378">
        <f t="shared" si="109"/>
        <v>7.833863960993706E-4</v>
      </c>
      <c r="N378" s="1">
        <f t="shared" si="110"/>
        <v>429387.09942334972</v>
      </c>
      <c r="P378">
        <f t="shared" si="100"/>
        <v>8.7642999999999915E-2</v>
      </c>
      <c r="Q378" s="3">
        <f t="shared" si="111"/>
        <v>15520662.855842564</v>
      </c>
      <c r="R378">
        <f t="shared" si="112"/>
        <v>36.435744236290851</v>
      </c>
      <c r="S378" s="2">
        <f t="shared" si="113"/>
        <v>37.626455190823997</v>
      </c>
    </row>
    <row r="379" spans="1:19" x14ac:dyDescent="0.25">
      <c r="A379" s="1">
        <v>317.19990000000001</v>
      </c>
      <c r="B379" s="1">
        <v>162.63040000000001</v>
      </c>
      <c r="C379">
        <f t="shared" si="101"/>
        <v>308.59995000000004</v>
      </c>
      <c r="D379">
        <f t="shared" si="102"/>
        <v>0.13622400799999998</v>
      </c>
      <c r="E379">
        <f t="shared" si="103"/>
        <v>35.815360828320365</v>
      </c>
      <c r="G379">
        <f t="shared" si="104"/>
        <v>3.0592018378373664E-3</v>
      </c>
      <c r="H379">
        <f t="shared" si="105"/>
        <v>1615.0374237128285</v>
      </c>
      <c r="I379">
        <f t="shared" si="106"/>
        <v>36.269124123835873</v>
      </c>
      <c r="K379">
        <f t="shared" si="107"/>
        <v>1047.194121455753</v>
      </c>
      <c r="L379">
        <f t="shared" si="108"/>
        <v>-0.82029269121740578</v>
      </c>
      <c r="M379">
        <f t="shared" si="109"/>
        <v>7.8332438505009842E-4</v>
      </c>
      <c r="N379" s="1">
        <f t="shared" si="110"/>
        <v>418156.13031222881</v>
      </c>
      <c r="P379">
        <f t="shared" si="100"/>
        <v>8.5999500000000062E-2</v>
      </c>
      <c r="Q379" s="3">
        <f t="shared" si="111"/>
        <v>15166156.593437115</v>
      </c>
      <c r="R379">
        <f t="shared" si="112"/>
        <v>35.815360828320365</v>
      </c>
      <c r="S379" s="2">
        <f t="shared" si="113"/>
        <v>37.423655680134075</v>
      </c>
    </row>
    <row r="380" spans="1:19" x14ac:dyDescent="0.25">
      <c r="A380" s="1">
        <v>316.88209999999998</v>
      </c>
      <c r="B380" s="1">
        <v>159.96950000000001</v>
      </c>
      <c r="C380">
        <f t="shared" si="101"/>
        <v>308.44105000000002</v>
      </c>
      <c r="D380">
        <f t="shared" si="102"/>
        <v>0.13624943199999998</v>
      </c>
      <c r="E380">
        <f t="shared" si="103"/>
        <v>35.222789038856327</v>
      </c>
      <c r="G380">
        <f t="shared" si="104"/>
        <v>3.0706938421806163E-3</v>
      </c>
      <c r="H380">
        <f t="shared" si="105"/>
        <v>1614.5927177442172</v>
      </c>
      <c r="I380">
        <f t="shared" si="106"/>
        <v>36.388554750135285</v>
      </c>
      <c r="K380">
        <f t="shared" si="107"/>
        <v>1047.3244691064335</v>
      </c>
      <c r="L380">
        <f t="shared" si="108"/>
        <v>-0.82033228259934809</v>
      </c>
      <c r="M380">
        <f t="shared" si="109"/>
        <v>7.8326469666009733E-4</v>
      </c>
      <c r="N380" s="1">
        <f t="shared" si="110"/>
        <v>407433.98982883367</v>
      </c>
      <c r="P380">
        <f t="shared" si="100"/>
        <v>8.4410499999999902E-2</v>
      </c>
      <c r="Q380" s="3">
        <f t="shared" si="111"/>
        <v>14825934.045952577</v>
      </c>
      <c r="R380">
        <f t="shared" si="112"/>
        <v>35.222789038856327</v>
      </c>
      <c r="S380" s="2">
        <f t="shared" si="113"/>
        <v>37.225604070226773</v>
      </c>
    </row>
    <row r="381" spans="1:19" x14ac:dyDescent="0.25">
      <c r="A381" s="1">
        <v>316.57589999999999</v>
      </c>
      <c r="B381" s="1">
        <v>157.08969999999999</v>
      </c>
      <c r="C381">
        <f t="shared" si="101"/>
        <v>308.28795000000002</v>
      </c>
      <c r="D381">
        <f t="shared" si="102"/>
        <v>0.13627392799999999</v>
      </c>
      <c r="E381">
        <f t="shared" si="103"/>
        <v>34.58248447934956</v>
      </c>
      <c r="G381">
        <f t="shared" si="104"/>
        <v>3.0818129394408755E-3</v>
      </c>
      <c r="H381">
        <f t="shared" si="105"/>
        <v>1614.1643306579806</v>
      </c>
      <c r="I381">
        <f t="shared" si="106"/>
        <v>36.504066431589798</v>
      </c>
      <c r="K381">
        <f t="shared" si="107"/>
        <v>1047.4500649149545</v>
      </c>
      <c r="L381">
        <f t="shared" si="108"/>
        <v>-0.82037067810423825</v>
      </c>
      <c r="M381">
        <f t="shared" si="109"/>
        <v>7.8320743449554952E-4</v>
      </c>
      <c r="N381" s="1">
        <f t="shared" si="110"/>
        <v>397228.864049575</v>
      </c>
      <c r="P381">
        <f t="shared" si="100"/>
        <v>8.2879499999999953E-2</v>
      </c>
      <c r="Q381" s="3">
        <f t="shared" si="111"/>
        <v>14500468.841810638</v>
      </c>
      <c r="R381">
        <f t="shared" si="112"/>
        <v>34.58248447934956</v>
      </c>
      <c r="S381" s="2">
        <f t="shared" si="113"/>
        <v>37.032877981551088</v>
      </c>
    </row>
    <row r="382" spans="1:19" x14ac:dyDescent="0.25">
      <c r="A382" s="1">
        <v>316.28140000000002</v>
      </c>
      <c r="B382" s="1">
        <v>153.94820000000001</v>
      </c>
      <c r="C382">
        <f t="shared" si="101"/>
        <v>308.14070000000004</v>
      </c>
      <c r="D382">
        <f t="shared" si="102"/>
        <v>0.13629748799999997</v>
      </c>
      <c r="E382">
        <f t="shared" si="103"/>
        <v>33.885041226878677</v>
      </c>
      <c r="G382">
        <f t="shared" si="104"/>
        <v>3.0925504295095108E-3</v>
      </c>
      <c r="H382">
        <f t="shared" si="105"/>
        <v>1613.752392960082</v>
      </c>
      <c r="I382">
        <f t="shared" si="106"/>
        <v>36.615573252316317</v>
      </c>
      <c r="K382">
        <f t="shared" si="107"/>
        <v>1047.5708672303729</v>
      </c>
      <c r="L382">
        <f t="shared" si="108"/>
        <v>-0.82040783727544198</v>
      </c>
      <c r="M382">
        <f t="shared" si="109"/>
        <v>7.8315258942288329E-4</v>
      </c>
      <c r="N382" s="1">
        <f t="shared" si="110"/>
        <v>387528.94839510089</v>
      </c>
      <c r="P382">
        <f t="shared" si="100"/>
        <v>8.140700000000009E-2</v>
      </c>
      <c r="Q382" s="3">
        <f t="shared" si="111"/>
        <v>14189594.597353926</v>
      </c>
      <c r="R382">
        <f t="shared" si="112"/>
        <v>33.885041226878677</v>
      </c>
      <c r="S382" s="2">
        <f t="shared" si="113"/>
        <v>36.845692573777598</v>
      </c>
    </row>
    <row r="383" spans="1:19" x14ac:dyDescent="0.25">
      <c r="A383" s="1">
        <v>315.99849999999998</v>
      </c>
      <c r="B383" s="1">
        <v>150.00839999999999</v>
      </c>
      <c r="C383">
        <f t="shared" si="101"/>
        <v>307.99924999999996</v>
      </c>
      <c r="D383">
        <f t="shared" si="102"/>
        <v>0.13632011999999999</v>
      </c>
      <c r="E383">
        <f t="shared" si="103"/>
        <v>33.012382911634759</v>
      </c>
      <c r="G383">
        <f t="shared" si="104"/>
        <v>3.1029050546641512E-3</v>
      </c>
      <c r="H383">
        <f t="shared" si="105"/>
        <v>1613.3567556733008</v>
      </c>
      <c r="I383">
        <f t="shared" si="106"/>
        <v>36.723066500786835</v>
      </c>
      <c r="K383">
        <f t="shared" si="107"/>
        <v>1047.6869164561299</v>
      </c>
      <c r="L383">
        <f t="shared" si="108"/>
        <v>-0.82044374587416113</v>
      </c>
      <c r="M383">
        <f t="shared" si="109"/>
        <v>7.8310011606269386E-4</v>
      </c>
      <c r="N383" s="1">
        <f t="shared" si="110"/>
        <v>378316.59542483359</v>
      </c>
      <c r="P383">
        <f t="shared" si="100"/>
        <v>7.9992499999999897E-2</v>
      </c>
      <c r="Q383" s="3">
        <f t="shared" si="111"/>
        <v>13892945.492137432</v>
      </c>
      <c r="R383">
        <f t="shared" si="112"/>
        <v>33.012382911634759</v>
      </c>
      <c r="S383" s="2">
        <f t="shared" si="113"/>
        <v>36.664139505712036</v>
      </c>
    </row>
    <row r="384" spans="1:19" x14ac:dyDescent="0.25">
      <c r="A384" s="1">
        <v>315.73289999999997</v>
      </c>
      <c r="B384" s="1">
        <v>144.1491</v>
      </c>
      <c r="C384">
        <f t="shared" si="101"/>
        <v>307.86644999999999</v>
      </c>
      <c r="D384">
        <f t="shared" si="102"/>
        <v>0.13634136799999999</v>
      </c>
      <c r="E384">
        <f t="shared" si="103"/>
        <v>31.717981588684079</v>
      </c>
      <c r="G384">
        <f t="shared" si="104"/>
        <v>3.1126623197387238E-3</v>
      </c>
      <c r="H384">
        <f t="shared" si="105"/>
        <v>1612.9853793784521</v>
      </c>
      <c r="I384">
        <f t="shared" si="106"/>
        <v>36.824324754323854</v>
      </c>
      <c r="K384">
        <f t="shared" si="107"/>
        <v>1047.7958736346873</v>
      </c>
      <c r="L384">
        <f t="shared" si="108"/>
        <v>-0.82047764861664807</v>
      </c>
      <c r="M384">
        <f t="shared" si="109"/>
        <v>7.8305104005659269E-4</v>
      </c>
      <c r="N384" s="1">
        <f t="shared" si="110"/>
        <v>369760.89163613506</v>
      </c>
      <c r="P384">
        <f t="shared" si="100"/>
        <v>7.866449999999986E-2</v>
      </c>
      <c r="Q384" s="3">
        <f t="shared" si="111"/>
        <v>13616195.155057387</v>
      </c>
      <c r="R384">
        <f t="shared" si="112"/>
        <v>31.717981588684079</v>
      </c>
      <c r="S384" s="2">
        <f t="shared" si="113"/>
        <v>36.49208547138192</v>
      </c>
    </row>
    <row r="385" spans="1:19" x14ac:dyDescent="0.25">
      <c r="A385" s="1">
        <v>315.4753</v>
      </c>
      <c r="B385" s="1">
        <v>141.6721</v>
      </c>
      <c r="C385">
        <f t="shared" si="101"/>
        <v>307.73765000000003</v>
      </c>
      <c r="D385">
        <f t="shared" si="102"/>
        <v>0.13636197599999997</v>
      </c>
      <c r="E385">
        <f t="shared" si="103"/>
        <v>31.168241504508565</v>
      </c>
      <c r="G385">
        <f t="shared" si="104"/>
        <v>3.1221589558930729E-3</v>
      </c>
      <c r="H385">
        <f t="shared" si="105"/>
        <v>1612.6252511642381</v>
      </c>
      <c r="I385">
        <f t="shared" si="106"/>
        <v>36.922846955677315</v>
      </c>
      <c r="K385">
        <f t="shared" si="107"/>
        <v>1047.9015532828666</v>
      </c>
      <c r="L385">
        <f t="shared" si="108"/>
        <v>-0.82051070600544274</v>
      </c>
      <c r="M385">
        <f t="shared" si="109"/>
        <v>7.8300361654675126E-4</v>
      </c>
      <c r="N385" s="1">
        <f t="shared" si="110"/>
        <v>361548.50019174605</v>
      </c>
      <c r="P385">
        <f t="shared" si="100"/>
        <v>7.7376500000000015E-2</v>
      </c>
      <c r="Q385" s="3">
        <f t="shared" si="111"/>
        <v>13349399.939634509</v>
      </c>
      <c r="R385">
        <f t="shared" si="112"/>
        <v>31.168241504508565</v>
      </c>
      <c r="S385" s="2">
        <f t="shared" si="113"/>
        <v>36.3236831719938</v>
      </c>
    </row>
    <row r="386" spans="1:19" x14ac:dyDescent="0.25">
      <c r="A386" s="1">
        <v>315.226</v>
      </c>
      <c r="B386" s="1">
        <v>138.87819999999999</v>
      </c>
      <c r="C386">
        <f t="shared" si="101"/>
        <v>307.613</v>
      </c>
      <c r="D386">
        <f t="shared" si="102"/>
        <v>0.13638191999999999</v>
      </c>
      <c r="E386">
        <f t="shared" si="103"/>
        <v>30.549107975602631</v>
      </c>
      <c r="G386">
        <f t="shared" si="104"/>
        <v>3.131380884357049E-3</v>
      </c>
      <c r="H386">
        <f t="shared" si="105"/>
        <v>1612.2767848260651</v>
      </c>
      <c r="I386">
        <f t="shared" si="106"/>
        <v>37.018489725742121</v>
      </c>
      <c r="K386">
        <f t="shared" si="107"/>
        <v>1048.0038319448779</v>
      </c>
      <c r="L386">
        <f t="shared" si="108"/>
        <v>-0.82054286311632474</v>
      </c>
      <c r="M386">
        <f t="shared" si="109"/>
        <v>7.8295788441304392E-4</v>
      </c>
      <c r="N386" s="1">
        <f t="shared" si="110"/>
        <v>353680.36321281618</v>
      </c>
      <c r="P386">
        <f t="shared" si="100"/>
        <v>7.6129999999999989E-2</v>
      </c>
      <c r="Q386" s="3">
        <f t="shared" si="111"/>
        <v>13092712.891790377</v>
      </c>
      <c r="R386">
        <f t="shared" si="112"/>
        <v>30.549107975602631</v>
      </c>
      <c r="S386" s="2">
        <f t="shared" si="113"/>
        <v>36.159227216468949</v>
      </c>
    </row>
    <row r="387" spans="1:19" x14ac:dyDescent="0.25">
      <c r="A387" s="1">
        <v>314.9853</v>
      </c>
      <c r="B387" s="1">
        <v>137.3399</v>
      </c>
      <c r="C387">
        <f t="shared" si="101"/>
        <v>307.49265000000003</v>
      </c>
      <c r="D387">
        <f t="shared" si="102"/>
        <v>0.13640117599999999</v>
      </c>
      <c r="E387">
        <f t="shared" si="103"/>
        <v>30.206462442816481</v>
      </c>
      <c r="G387">
        <f t="shared" si="104"/>
        <v>3.1403139608777719E-3</v>
      </c>
      <c r="H387">
        <f t="shared" si="105"/>
        <v>1611.9403940325719</v>
      </c>
      <c r="I387">
        <f t="shared" si="106"/>
        <v>37.111109096913523</v>
      </c>
      <c r="K387">
        <f t="shared" si="107"/>
        <v>1048.1025861544977</v>
      </c>
      <c r="L387">
        <f t="shared" si="108"/>
        <v>-0.82057406477101369</v>
      </c>
      <c r="M387">
        <f t="shared" si="109"/>
        <v>7.829138822963035E-4</v>
      </c>
      <c r="N387" s="1">
        <f t="shared" si="110"/>
        <v>346157.42572591431</v>
      </c>
      <c r="P387">
        <f t="shared" si="100"/>
        <v>7.4926499999999979E-2</v>
      </c>
      <c r="Q387" s="3">
        <f t="shared" si="111"/>
        <v>12846285.990821145</v>
      </c>
      <c r="R387">
        <f t="shared" si="112"/>
        <v>30.206462442816481</v>
      </c>
      <c r="S387" s="2">
        <f t="shared" si="113"/>
        <v>35.999021359746457</v>
      </c>
    </row>
    <row r="388" spans="1:19" x14ac:dyDescent="0.25">
      <c r="A388" s="1">
        <v>314.7525</v>
      </c>
      <c r="B388" s="1">
        <v>134.60239999999999</v>
      </c>
      <c r="C388">
        <f t="shared" si="101"/>
        <v>307.37625000000003</v>
      </c>
      <c r="D388">
        <f t="shared" si="102"/>
        <v>0.13641979999999998</v>
      </c>
      <c r="E388">
        <f t="shared" si="103"/>
        <v>29.600336608029043</v>
      </c>
      <c r="G388">
        <f t="shared" si="104"/>
        <v>3.1489812771944292E-3</v>
      </c>
      <c r="H388">
        <f t="shared" si="105"/>
        <v>1611.6150951258085</v>
      </c>
      <c r="I388">
        <f t="shared" si="106"/>
        <v>37.200947080959587</v>
      </c>
      <c r="K388">
        <f t="shared" si="107"/>
        <v>1048.1981027389697</v>
      </c>
      <c r="L388">
        <f t="shared" si="108"/>
        <v>-0.82060438615216658</v>
      </c>
      <c r="M388">
        <f t="shared" si="109"/>
        <v>7.8287146676559068E-4</v>
      </c>
      <c r="N388" s="1">
        <f t="shared" si="110"/>
        <v>338949.84616921638</v>
      </c>
      <c r="P388">
        <f t="shared" si="100"/>
        <v>7.3762499999999995E-2</v>
      </c>
      <c r="Q388" s="3">
        <f t="shared" si="111"/>
        <v>12609255.29044041</v>
      </c>
      <c r="R388">
        <f t="shared" si="112"/>
        <v>29.600336608029043</v>
      </c>
      <c r="S388" s="2">
        <f t="shared" si="113"/>
        <v>35.84270382148685</v>
      </c>
    </row>
    <row r="389" spans="1:19" x14ac:dyDescent="0.25">
      <c r="A389" s="1">
        <v>314.52809999999999</v>
      </c>
      <c r="B389" s="1">
        <v>131.98230000000001</v>
      </c>
      <c r="C389">
        <f t="shared" si="101"/>
        <v>307.26405</v>
      </c>
      <c r="D389">
        <f t="shared" si="102"/>
        <v>0.13643775199999997</v>
      </c>
      <c r="E389">
        <f t="shared" si="103"/>
        <v>29.020333023370256</v>
      </c>
      <c r="G389">
        <f t="shared" si="104"/>
        <v>3.157361452494345E-3</v>
      </c>
      <c r="H389">
        <f t="shared" si="105"/>
        <v>1611.3015816239879</v>
      </c>
      <c r="I389">
        <f t="shared" si="106"/>
        <v>37.287784558065361</v>
      </c>
      <c r="K389">
        <f t="shared" si="107"/>
        <v>1048.2901761970279</v>
      </c>
      <c r="L389">
        <f t="shared" si="108"/>
        <v>-0.8206337472970574</v>
      </c>
      <c r="M389">
        <f t="shared" si="109"/>
        <v>7.8283071417700463E-4</v>
      </c>
      <c r="N389" s="1">
        <f t="shared" si="110"/>
        <v>332065.59092373913</v>
      </c>
      <c r="P389">
        <f t="shared" si="100"/>
        <v>7.2640499999999969E-2</v>
      </c>
      <c r="Q389" s="3">
        <f t="shared" si="111"/>
        <v>12381990.21351105</v>
      </c>
      <c r="R389">
        <f t="shared" si="112"/>
        <v>29.020333023370256</v>
      </c>
      <c r="S389" s="2">
        <f t="shared" si="113"/>
        <v>35.6907143472611</v>
      </c>
    </row>
    <row r="390" spans="1:19" x14ac:dyDescent="0.25">
      <c r="A390" s="1">
        <v>314.31169999999997</v>
      </c>
      <c r="B390" s="1">
        <v>128.14680000000001</v>
      </c>
      <c r="C390">
        <f t="shared" si="101"/>
        <v>307.15584999999999</v>
      </c>
      <c r="D390">
        <f t="shared" si="102"/>
        <v>0.13645506399999999</v>
      </c>
      <c r="E390">
        <f t="shared" si="103"/>
        <v>28.17340659486262</v>
      </c>
      <c r="G390">
        <f t="shared" si="104"/>
        <v>3.1654667274024773E-3</v>
      </c>
      <c r="H390">
        <f t="shared" si="105"/>
        <v>1610.9992896554302</v>
      </c>
      <c r="I390">
        <f t="shared" si="106"/>
        <v>37.371750815149596</v>
      </c>
      <c r="K390">
        <f t="shared" si="107"/>
        <v>1048.3789703059249</v>
      </c>
      <c r="L390">
        <f t="shared" si="108"/>
        <v>-0.82066218613218112</v>
      </c>
      <c r="M390">
        <f t="shared" si="109"/>
        <v>7.8279153757987506E-4</v>
      </c>
      <c r="N390" s="1">
        <f t="shared" si="110"/>
        <v>325485.17559753993</v>
      </c>
      <c r="P390">
        <f t="shared" si="100"/>
        <v>7.1558499999999872E-2</v>
      </c>
      <c r="Q390" s="3">
        <f t="shared" si="111"/>
        <v>12163950.876456473</v>
      </c>
      <c r="R390">
        <f t="shared" si="112"/>
        <v>28.17340659486262</v>
      </c>
      <c r="S390" s="2">
        <f t="shared" si="113"/>
        <v>35.542888314335954</v>
      </c>
    </row>
    <row r="391" spans="1:19" x14ac:dyDescent="0.25">
      <c r="A391" s="1">
        <v>314.10309999999998</v>
      </c>
      <c r="B391" s="1">
        <v>125.601</v>
      </c>
      <c r="C391">
        <f t="shared" si="101"/>
        <v>307.05155000000002</v>
      </c>
      <c r="D391">
        <f t="shared" si="102"/>
        <v>0.13647175199999997</v>
      </c>
      <c r="E391">
        <f t="shared" si="103"/>
        <v>27.610329205709917</v>
      </c>
      <c r="G391">
        <f t="shared" si="104"/>
        <v>3.1733020794976197E-3</v>
      </c>
      <c r="H391">
        <f t="shared" si="105"/>
        <v>1610.7079351537893</v>
      </c>
      <c r="I391">
        <f t="shared" si="106"/>
        <v>37.452899704012282</v>
      </c>
      <c r="K391">
        <f t="shared" si="107"/>
        <v>1048.4645668066112</v>
      </c>
      <c r="L391">
        <f t="shared" si="108"/>
        <v>-0.82068971555645809</v>
      </c>
      <c r="M391">
        <f t="shared" si="109"/>
        <v>7.8275388748338503E-4</v>
      </c>
      <c r="N391" s="1">
        <f t="shared" si="110"/>
        <v>319195.87720246718</v>
      </c>
      <c r="P391">
        <f t="shared" si="100"/>
        <v>7.0515499999999912E-2</v>
      </c>
      <c r="Q391" s="3">
        <f t="shared" si="111"/>
        <v>11954811.174798224</v>
      </c>
      <c r="R391">
        <f t="shared" si="112"/>
        <v>27.610329205709917</v>
      </c>
      <c r="S391" s="2">
        <f t="shared" si="113"/>
        <v>35.399191392356414</v>
      </c>
    </row>
    <row r="392" spans="1:19" x14ac:dyDescent="0.25">
      <c r="A392" s="1">
        <v>313.90170000000001</v>
      </c>
      <c r="B392" s="1">
        <v>122.7547</v>
      </c>
      <c r="C392">
        <f t="shared" si="101"/>
        <v>306.95085</v>
      </c>
      <c r="D392">
        <f t="shared" si="102"/>
        <v>0.13648786399999999</v>
      </c>
      <c r="E392">
        <f t="shared" si="103"/>
        <v>26.981453823616143</v>
      </c>
      <c r="G392">
        <f t="shared" si="104"/>
        <v>3.1808877376467981E-3</v>
      </c>
      <c r="H392">
        <f t="shared" si="105"/>
        <v>1610.4266757879886</v>
      </c>
      <c r="I392">
        <f t="shared" si="106"/>
        <v>37.531442835044359</v>
      </c>
      <c r="K392">
        <f t="shared" si="107"/>
        <v>1048.5472116037672</v>
      </c>
      <c r="L392">
        <f t="shared" si="108"/>
        <v>-0.82071640249636491</v>
      </c>
      <c r="M392">
        <f t="shared" si="109"/>
        <v>7.8271764343454603E-4</v>
      </c>
      <c r="N392" s="1">
        <f t="shared" si="110"/>
        <v>313173.56972606631</v>
      </c>
      <c r="P392">
        <f t="shared" si="100"/>
        <v>6.9508500000000029E-2</v>
      </c>
      <c r="Q392" s="3">
        <f t="shared" si="111"/>
        <v>11753855.929620637</v>
      </c>
      <c r="R392">
        <f t="shared" si="112"/>
        <v>26.981453823616143</v>
      </c>
      <c r="S392" s="2">
        <f t="shared" si="113"/>
        <v>35.259306729021674</v>
      </c>
    </row>
    <row r="393" spans="1:19" x14ac:dyDescent="0.25">
      <c r="A393" s="1">
        <v>313.70699999999999</v>
      </c>
      <c r="B393" s="1">
        <v>120.91670000000001</v>
      </c>
      <c r="C393">
        <f t="shared" si="101"/>
        <v>306.8535</v>
      </c>
      <c r="D393">
        <f t="shared" si="102"/>
        <v>0.13650343999999998</v>
      </c>
      <c r="E393">
        <f t="shared" si="103"/>
        <v>26.574429186546514</v>
      </c>
      <c r="G393">
        <f t="shared" si="104"/>
        <v>3.1882404649915541E-3</v>
      </c>
      <c r="H393">
        <f t="shared" si="105"/>
        <v>1610.1548094388809</v>
      </c>
      <c r="I393">
        <f t="shared" si="106"/>
        <v>37.607555665657991</v>
      </c>
      <c r="K393">
        <f t="shared" si="107"/>
        <v>1048.6271096054179</v>
      </c>
      <c r="L393">
        <f t="shared" si="108"/>
        <v>-0.82074230224087663</v>
      </c>
      <c r="M393">
        <f t="shared" si="109"/>
        <v>7.826827045790464E-4</v>
      </c>
      <c r="N393" s="1">
        <f t="shared" si="110"/>
        <v>307397.93416093453</v>
      </c>
      <c r="P393">
        <f t="shared" si="100"/>
        <v>6.8534999999999971E-2</v>
      </c>
      <c r="Q393" s="3">
        <f t="shared" si="111"/>
        <v>11560484.920465615</v>
      </c>
      <c r="R393">
        <f t="shared" si="112"/>
        <v>26.574429186546514</v>
      </c>
      <c r="S393" s="2">
        <f t="shared" si="113"/>
        <v>35.122975099026796</v>
      </c>
    </row>
    <row r="394" spans="1:19" x14ac:dyDescent="0.25">
      <c r="A394" s="1">
        <v>313.51859999999999</v>
      </c>
      <c r="B394" s="1">
        <v>118.45659999999999</v>
      </c>
      <c r="C394">
        <f t="shared" si="101"/>
        <v>306.7593</v>
      </c>
      <c r="D394">
        <f t="shared" si="102"/>
        <v>0.13651851199999998</v>
      </c>
      <c r="E394">
        <f t="shared" si="103"/>
        <v>26.030887298273512</v>
      </c>
      <c r="G394">
        <f t="shared" si="104"/>
        <v>3.1953734925828092E-3</v>
      </c>
      <c r="H394">
        <f t="shared" si="105"/>
        <v>1609.891774075644</v>
      </c>
      <c r="I394">
        <f t="shared" si="106"/>
        <v>37.681376872965231</v>
      </c>
      <c r="K394">
        <f t="shared" si="107"/>
        <v>1048.7044247144024</v>
      </c>
      <c r="L394">
        <f t="shared" si="108"/>
        <v>-0.82076745808743068</v>
      </c>
      <c r="M394">
        <f t="shared" si="109"/>
        <v>7.8264898930978887E-4</v>
      </c>
      <c r="N394" s="1">
        <f t="shared" si="110"/>
        <v>301852.28147649416</v>
      </c>
      <c r="P394">
        <f t="shared" si="100"/>
        <v>6.7592999999999959E-2</v>
      </c>
      <c r="Q394" s="3">
        <f t="shared" si="111"/>
        <v>11374209.578280158</v>
      </c>
      <c r="R394">
        <f t="shared" si="112"/>
        <v>26.030887298273512</v>
      </c>
      <c r="S394" s="2">
        <f t="shared" si="113"/>
        <v>34.989997782336353</v>
      </c>
    </row>
    <row r="395" spans="1:19" x14ac:dyDescent="0.25">
      <c r="A395" s="1">
        <v>313.33600000000001</v>
      </c>
      <c r="B395" s="1">
        <v>116.75060000000001</v>
      </c>
      <c r="C395">
        <f t="shared" si="101"/>
        <v>306.66800000000001</v>
      </c>
      <c r="D395">
        <f t="shared" si="102"/>
        <v>0.13653311999999998</v>
      </c>
      <c r="E395">
        <f t="shared" si="103"/>
        <v>25.653248091012649</v>
      </c>
      <c r="G395">
        <f t="shared" si="104"/>
        <v>3.2023040588268215E-3</v>
      </c>
      <c r="H395">
        <f t="shared" si="105"/>
        <v>1609.6368684641304</v>
      </c>
      <c r="I395">
        <f t="shared" si="106"/>
        <v>37.753086409509869</v>
      </c>
      <c r="K395">
        <f t="shared" si="107"/>
        <v>1048.7793618997093</v>
      </c>
      <c r="L395">
        <f t="shared" si="108"/>
        <v>-0.82079192786868971</v>
      </c>
      <c r="M395">
        <f t="shared" si="109"/>
        <v>7.8261639929865325E-4</v>
      </c>
      <c r="N395" s="1">
        <f t="shared" si="110"/>
        <v>296517.57252239913</v>
      </c>
      <c r="P395">
        <f t="shared" si="100"/>
        <v>6.6680000000000059E-2</v>
      </c>
      <c r="Q395" s="3">
        <f t="shared" si="111"/>
        <v>11194453.537376244</v>
      </c>
      <c r="R395">
        <f t="shared" si="112"/>
        <v>25.653248091012649</v>
      </c>
      <c r="S395" s="2">
        <f t="shared" si="113"/>
        <v>34.860096549193337</v>
      </c>
    </row>
    <row r="396" spans="1:19" x14ac:dyDescent="0.25">
      <c r="A396" s="1">
        <v>313.15899999999999</v>
      </c>
      <c r="B396" s="1">
        <v>114.16330000000001</v>
      </c>
      <c r="C396">
        <f t="shared" si="101"/>
        <v>306.5795</v>
      </c>
      <c r="D396">
        <f t="shared" si="102"/>
        <v>0.13654727999999999</v>
      </c>
      <c r="E396">
        <f t="shared" si="103"/>
        <v>25.08214737049321</v>
      </c>
      <c r="G396">
        <f t="shared" si="104"/>
        <v>3.2090382070352197E-3</v>
      </c>
      <c r="H396">
        <f t="shared" si="105"/>
        <v>1609.3898105201383</v>
      </c>
      <c r="I396">
        <f t="shared" si="106"/>
        <v>37.822748222976664</v>
      </c>
      <c r="K396">
        <f t="shared" si="107"/>
        <v>1048.8520030379777</v>
      </c>
      <c r="L396">
        <f t="shared" si="108"/>
        <v>-0.82081573023680754</v>
      </c>
      <c r="M396">
        <f t="shared" si="109"/>
        <v>7.825848907751829E-4</v>
      </c>
      <c r="N396" s="1">
        <f t="shared" si="110"/>
        <v>291384.04332254216</v>
      </c>
      <c r="P396">
        <f t="shared" si="100"/>
        <v>6.5794999999999965E-2</v>
      </c>
      <c r="Q396" s="3">
        <f t="shared" si="111"/>
        <v>11020945.306781437</v>
      </c>
      <c r="R396">
        <f t="shared" si="112"/>
        <v>25.08214737049321</v>
      </c>
      <c r="S396" s="2">
        <f t="shared" si="113"/>
        <v>34.733198796274912</v>
      </c>
    </row>
    <row r="397" spans="1:19" x14ac:dyDescent="0.25">
      <c r="A397" s="1">
        <v>312.98660000000001</v>
      </c>
      <c r="B397" s="1">
        <v>113.60420000000001</v>
      </c>
      <c r="C397">
        <f t="shared" si="101"/>
        <v>306.49329999999998</v>
      </c>
      <c r="D397">
        <f t="shared" si="102"/>
        <v>0.13656107199999998</v>
      </c>
      <c r="E397">
        <f t="shared" si="103"/>
        <v>24.956790028713314</v>
      </c>
      <c r="G397">
        <f t="shared" si="104"/>
        <v>3.2156126378252159E-3</v>
      </c>
      <c r="H397">
        <f t="shared" si="105"/>
        <v>1609.1492019246859</v>
      </c>
      <c r="I397">
        <f t="shared" si="106"/>
        <v>37.890743196973304</v>
      </c>
      <c r="K397">
        <f t="shared" si="107"/>
        <v>1048.9227583559746</v>
      </c>
      <c r="L397">
        <f t="shared" si="108"/>
        <v>-0.82083899258980098</v>
      </c>
      <c r="M397">
        <f t="shared" si="109"/>
        <v>7.8255427871194261E-4</v>
      </c>
      <c r="N397" s="1">
        <f t="shared" si="110"/>
        <v>286419.29337623715</v>
      </c>
      <c r="P397">
        <f t="shared" si="100"/>
        <v>6.4933000000000046E-2</v>
      </c>
      <c r="Q397" s="3">
        <f t="shared" si="111"/>
        <v>10852639.891977558</v>
      </c>
      <c r="R397">
        <f t="shared" si="112"/>
        <v>24.956790028713314</v>
      </c>
      <c r="S397" s="2">
        <f t="shared" si="113"/>
        <v>34.608648107710223</v>
      </c>
    </row>
    <row r="398" spans="1:19" x14ac:dyDescent="0.25">
      <c r="A398" s="1">
        <v>312.81849999999997</v>
      </c>
      <c r="B398" s="1">
        <v>111.6841</v>
      </c>
      <c r="C398">
        <f t="shared" si="101"/>
        <v>306.40924999999999</v>
      </c>
      <c r="D398">
        <f t="shared" si="102"/>
        <v>0.13657451999999998</v>
      </c>
      <c r="E398">
        <f t="shared" si="103"/>
        <v>24.532562882154011</v>
      </c>
      <c r="G398">
        <f t="shared" si="104"/>
        <v>3.2220376496882031E-3</v>
      </c>
      <c r="H398">
        <f t="shared" si="105"/>
        <v>1608.9146218537253</v>
      </c>
      <c r="I398">
        <f t="shared" si="106"/>
        <v>37.957178884806346</v>
      </c>
      <c r="K398">
        <f t="shared" si="107"/>
        <v>1048.9917508291403</v>
      </c>
      <c r="L398">
        <f t="shared" si="108"/>
        <v>-0.8208617493992858</v>
      </c>
      <c r="M398">
        <f t="shared" si="109"/>
        <v>7.8252450388714993E-4</v>
      </c>
      <c r="N398" s="1">
        <f t="shared" si="110"/>
        <v>281611.80052703596</v>
      </c>
      <c r="P398">
        <f t="shared" si="100"/>
        <v>6.4092499999999858E-2</v>
      </c>
      <c r="Q398" s="3">
        <f t="shared" si="111"/>
        <v>10689189.488677107</v>
      </c>
      <c r="R398">
        <f t="shared" si="112"/>
        <v>24.532562882154011</v>
      </c>
      <c r="S398" s="2">
        <f t="shared" si="113"/>
        <v>34.486278333696781</v>
      </c>
    </row>
    <row r="399" spans="1:19" x14ac:dyDescent="0.25">
      <c r="A399" s="1">
        <v>312.65390000000002</v>
      </c>
      <c r="B399" s="1">
        <v>111.3922</v>
      </c>
      <c r="C399">
        <f t="shared" si="101"/>
        <v>306.32695000000001</v>
      </c>
      <c r="D399">
        <f t="shared" si="102"/>
        <v>0.13658768799999998</v>
      </c>
      <c r="E399">
        <f t="shared" si="103"/>
        <v>24.4660851130301</v>
      </c>
      <c r="G399">
        <f t="shared" si="104"/>
        <v>3.2283428431972849E-3</v>
      </c>
      <c r="H399">
        <f t="shared" si="105"/>
        <v>1608.6849521010245</v>
      </c>
      <c r="I399">
        <f t="shared" si="106"/>
        <v>38.022362250355314</v>
      </c>
      <c r="K399">
        <f t="shared" si="107"/>
        <v>1049.0593086705157</v>
      </c>
      <c r="L399">
        <f t="shared" si="108"/>
        <v>-0.8208841038271848</v>
      </c>
      <c r="M399">
        <f t="shared" si="109"/>
        <v>7.8249541950826409E-4</v>
      </c>
      <c r="N399" s="1">
        <f t="shared" si="110"/>
        <v>276936.21855049959</v>
      </c>
      <c r="P399">
        <f t="shared" si="100"/>
        <v>6.3269500000000103E-2</v>
      </c>
      <c r="Q399" s="3">
        <f t="shared" si="111"/>
        <v>10529769.221970664</v>
      </c>
      <c r="R399">
        <f t="shared" si="112"/>
        <v>24.4660851130301</v>
      </c>
      <c r="S399" s="2">
        <f t="shared" si="113"/>
        <v>34.365549398990829</v>
      </c>
    </row>
    <row r="400" spans="1:19" x14ac:dyDescent="0.25">
      <c r="A400" s="1">
        <v>312.49250000000001</v>
      </c>
      <c r="B400" s="1">
        <v>111.0309</v>
      </c>
      <c r="C400">
        <f t="shared" si="101"/>
        <v>306.24625000000003</v>
      </c>
      <c r="D400">
        <f t="shared" si="102"/>
        <v>0.13660059999999996</v>
      </c>
      <c r="E400">
        <f t="shared" si="103"/>
        <v>24.384424372952981</v>
      </c>
      <c r="G400">
        <f t="shared" si="104"/>
        <v>3.2345388907047967E-3</v>
      </c>
      <c r="H400">
        <f t="shared" si="105"/>
        <v>1608.4597725409576</v>
      </c>
      <c r="I400">
        <f t="shared" si="106"/>
        <v>38.086404367315517</v>
      </c>
      <c r="K400">
        <f t="shared" si="107"/>
        <v>1049.1255549044722</v>
      </c>
      <c r="L400">
        <f t="shared" si="108"/>
        <v>-0.82090609229823641</v>
      </c>
      <c r="M400">
        <f t="shared" si="109"/>
        <v>7.8246696828673063E-4</v>
      </c>
      <c r="N400" s="1">
        <f t="shared" si="110"/>
        <v>272381.94685977563</v>
      </c>
      <c r="P400">
        <f t="shared" si="100"/>
        <v>6.2462500000000032E-2</v>
      </c>
      <c r="Q400" s="3">
        <f t="shared" si="111"/>
        <v>10374048.970458062</v>
      </c>
      <c r="R400">
        <f t="shared" si="112"/>
        <v>24.384424372952981</v>
      </c>
      <c r="S400" s="2">
        <f t="shared" si="113"/>
        <v>34.246275219157589</v>
      </c>
    </row>
    <row r="401" spans="1:19" x14ac:dyDescent="0.25">
      <c r="A401" s="1">
        <v>312.33409999999998</v>
      </c>
      <c r="B401" s="1">
        <v>110.5013</v>
      </c>
      <c r="C401">
        <f t="shared" si="101"/>
        <v>306.16705000000002</v>
      </c>
      <c r="D401">
        <f t="shared" si="102"/>
        <v>0.13661327199999998</v>
      </c>
      <c r="E401">
        <f t="shared" si="103"/>
        <v>24.265863422113195</v>
      </c>
      <c r="G401">
        <f t="shared" si="104"/>
        <v>3.2406327261663703E-3</v>
      </c>
      <c r="H401">
        <f t="shared" si="105"/>
        <v>1608.2388027520512</v>
      </c>
      <c r="I401">
        <f t="shared" si="106"/>
        <v>38.14937757796271</v>
      </c>
      <c r="K401">
        <f t="shared" si="107"/>
        <v>1049.1905715237258</v>
      </c>
      <c r="L401">
        <f t="shared" si="108"/>
        <v>-0.82092773814189268</v>
      </c>
      <c r="M401">
        <f t="shared" si="109"/>
        <v>7.8243911108510065E-4</v>
      </c>
      <c r="N401" s="1">
        <f t="shared" si="110"/>
        <v>267941.45976623439</v>
      </c>
      <c r="P401">
        <f t="shared" si="100"/>
        <v>6.1670499999999892E-2</v>
      </c>
      <c r="Q401" s="3">
        <f t="shared" si="111"/>
        <v>10221799.917412579</v>
      </c>
      <c r="R401">
        <f t="shared" si="112"/>
        <v>24.265863422113195</v>
      </c>
      <c r="S401" s="2">
        <f t="shared" si="113"/>
        <v>34.128338507838713</v>
      </c>
    </row>
    <row r="402" spans="1:19" x14ac:dyDescent="0.25">
      <c r="A402" s="1">
        <v>312.17790000000002</v>
      </c>
      <c r="B402" s="1">
        <v>109.5921</v>
      </c>
      <c r="C402">
        <f t="shared" si="101"/>
        <v>306.08895000000001</v>
      </c>
      <c r="D402">
        <f t="shared" si="102"/>
        <v>0.13662576799999998</v>
      </c>
      <c r="E402">
        <f t="shared" si="103"/>
        <v>24.064003797585244</v>
      </c>
      <c r="G402">
        <f t="shared" si="104"/>
        <v>3.2466545152777249E-3</v>
      </c>
      <c r="H402">
        <f t="shared" si="105"/>
        <v>1608.0209255847451</v>
      </c>
      <c r="I402">
        <f t="shared" si="106"/>
        <v>38.211594160706049</v>
      </c>
      <c r="K402">
        <f t="shared" si="107"/>
        <v>1049.254686815694</v>
      </c>
      <c r="L402">
        <f t="shared" si="108"/>
        <v>-0.82094914745174297</v>
      </c>
      <c r="M402">
        <f t="shared" si="109"/>
        <v>7.8241170400980651E-4</v>
      </c>
      <c r="N402" s="1">
        <f t="shared" si="110"/>
        <v>263590.76807385974</v>
      </c>
      <c r="P402">
        <f t="shared" si="100"/>
        <v>6.088950000000011E-2</v>
      </c>
      <c r="Q402" s="3">
        <f t="shared" si="111"/>
        <v>10072223.454147121</v>
      </c>
      <c r="R402">
        <f t="shared" si="112"/>
        <v>24.064003797585244</v>
      </c>
      <c r="S402" s="2">
        <f t="shared" si="113"/>
        <v>34.011166428598216</v>
      </c>
    </row>
    <row r="403" spans="1:19" x14ac:dyDescent="0.25">
      <c r="A403" s="1">
        <v>312.02330000000001</v>
      </c>
      <c r="B403" s="1">
        <v>110.9064</v>
      </c>
      <c r="C403">
        <f t="shared" si="101"/>
        <v>306.01165000000003</v>
      </c>
      <c r="D403">
        <f t="shared" si="102"/>
        <v>0.13663813599999997</v>
      </c>
      <c r="E403">
        <f t="shared" si="103"/>
        <v>24.350390728398118</v>
      </c>
      <c r="G403">
        <f t="shared" si="104"/>
        <v>3.2526269533578178E-3</v>
      </c>
      <c r="H403">
        <f t="shared" si="105"/>
        <v>1607.805303310854</v>
      </c>
      <c r="I403">
        <f t="shared" si="106"/>
        <v>38.273288983542095</v>
      </c>
      <c r="K403">
        <f t="shared" si="107"/>
        <v>1049.3181470058066</v>
      </c>
      <c r="L403">
        <f t="shared" si="108"/>
        <v>-0.82097040014001454</v>
      </c>
      <c r="M403">
        <f t="shared" si="109"/>
        <v>7.8238463947528729E-4</v>
      </c>
      <c r="N403" s="1">
        <f t="shared" si="110"/>
        <v>259312.00595528766</v>
      </c>
      <c r="P403">
        <f t="shared" si="100"/>
        <v>6.0116500000000031E-2</v>
      </c>
      <c r="Q403" s="3">
        <f t="shared" si="111"/>
        <v>9924723.340828713</v>
      </c>
      <c r="R403">
        <f t="shared" si="112"/>
        <v>24.350390728398118</v>
      </c>
      <c r="S403" s="2">
        <f t="shared" si="113"/>
        <v>33.894320439564382</v>
      </c>
    </row>
    <row r="404" spans="1:19" x14ac:dyDescent="0.25">
      <c r="A404" s="1">
        <v>311.8698</v>
      </c>
      <c r="B404" s="1">
        <v>111.261</v>
      </c>
      <c r="C404">
        <f t="shared" si="101"/>
        <v>305.93489999999997</v>
      </c>
      <c r="D404">
        <f t="shared" si="102"/>
        <v>0.136650416</v>
      </c>
      <c r="E404">
        <f t="shared" si="103"/>
        <v>24.426050777628074</v>
      </c>
      <c r="G404">
        <f t="shared" si="104"/>
        <v>3.2585690549787882E-3</v>
      </c>
      <c r="H404">
        <f t="shared" si="105"/>
        <v>1607.591238014897</v>
      </c>
      <c r="I404">
        <f t="shared" si="106"/>
        <v>38.334658719592802</v>
      </c>
      <c r="K404">
        <f t="shared" si="107"/>
        <v>1049.3811572957607</v>
      </c>
      <c r="L404">
        <f t="shared" si="108"/>
        <v>-0.82099156330583423</v>
      </c>
      <c r="M404">
        <f t="shared" si="109"/>
        <v>7.8235782832380659E-4</v>
      </c>
      <c r="N404" s="1">
        <f t="shared" si="110"/>
        <v>255090.49177795218</v>
      </c>
      <c r="P404">
        <f t="shared" si="100"/>
        <v>5.9348999999999992E-2</v>
      </c>
      <c r="Q404" s="3">
        <f t="shared" si="111"/>
        <v>9778806.94492089</v>
      </c>
      <c r="R404">
        <f t="shared" si="112"/>
        <v>24.426050777628074</v>
      </c>
      <c r="S404" s="2">
        <f t="shared" si="113"/>
        <v>33.777425118028873</v>
      </c>
    </row>
    <row r="405" spans="1:19" x14ac:dyDescent="0.25">
      <c r="A405" s="1">
        <v>311.7176</v>
      </c>
      <c r="B405" s="1">
        <v>112.21339999999999</v>
      </c>
      <c r="C405">
        <f t="shared" si="101"/>
        <v>305.85879999999997</v>
      </c>
      <c r="D405">
        <f t="shared" si="102"/>
        <v>0.13666259199999997</v>
      </c>
      <c r="E405">
        <f t="shared" si="103"/>
        <v>24.632944178316187</v>
      </c>
      <c r="G405">
        <f t="shared" si="104"/>
        <v>3.264472814035968E-3</v>
      </c>
      <c r="H405">
        <f t="shared" si="105"/>
        <v>1607.3790081187742</v>
      </c>
      <c r="I405">
        <f t="shared" si="106"/>
        <v>38.395620901554679</v>
      </c>
      <c r="K405">
        <f t="shared" si="107"/>
        <v>1049.4436355540931</v>
      </c>
      <c r="L405">
        <f t="shared" si="108"/>
        <v>-0.82101260793395769</v>
      </c>
      <c r="M405">
        <f t="shared" si="109"/>
        <v>7.8233130405376496E-4</v>
      </c>
      <c r="N405" s="1">
        <f t="shared" si="110"/>
        <v>250930.97389023795</v>
      </c>
      <c r="P405">
        <f t="shared" si="100"/>
        <v>5.8588000000000022E-2</v>
      </c>
      <c r="Q405" s="3">
        <f t="shared" si="111"/>
        <v>9634650.5459474921</v>
      </c>
      <c r="R405">
        <f t="shared" si="112"/>
        <v>24.632944178316187</v>
      </c>
      <c r="S405" s="2">
        <f t="shared" si="113"/>
        <v>33.66063279448376</v>
      </c>
    </row>
    <row r="406" spans="1:19" x14ac:dyDescent="0.25">
      <c r="A406" s="1">
        <v>311.56670000000003</v>
      </c>
      <c r="B406" s="1">
        <v>112.3553</v>
      </c>
      <c r="C406">
        <f t="shared" si="101"/>
        <v>305.78335000000004</v>
      </c>
      <c r="D406">
        <f t="shared" si="102"/>
        <v>0.13667466399999997</v>
      </c>
      <c r="E406">
        <f t="shared" si="103"/>
        <v>24.661915393477759</v>
      </c>
      <c r="G406">
        <f t="shared" si="104"/>
        <v>3.270337944396462E-3</v>
      </c>
      <c r="H406">
        <f t="shared" si="105"/>
        <v>1607.1686130901207</v>
      </c>
      <c r="I406">
        <f t="shared" si="106"/>
        <v>38.456172816577471</v>
      </c>
      <c r="K406">
        <f t="shared" si="107"/>
        <v>1049.5055817443665</v>
      </c>
      <c r="L406">
        <f t="shared" si="108"/>
        <v>-0.82103353247575594</v>
      </c>
      <c r="M406">
        <f t="shared" si="109"/>
        <v>7.8230506512516986E-4</v>
      </c>
      <c r="N406" s="1">
        <f t="shared" si="110"/>
        <v>246832.66035356605</v>
      </c>
      <c r="P406">
        <f t="shared" si="100"/>
        <v>5.7833500000000128E-2</v>
      </c>
      <c r="Q406" s="3">
        <f t="shared" si="111"/>
        <v>9492239.443332307</v>
      </c>
      <c r="R406">
        <f t="shared" si="112"/>
        <v>24.661915393477759</v>
      </c>
      <c r="S406" s="2">
        <f t="shared" si="113"/>
        <v>33.543945333986251</v>
      </c>
    </row>
    <row r="407" spans="1:19" x14ac:dyDescent="0.25">
      <c r="A407" s="1">
        <v>311.41719999999998</v>
      </c>
      <c r="B407" s="1">
        <v>113.0973</v>
      </c>
      <c r="C407">
        <f t="shared" si="101"/>
        <v>305.70859999999999</v>
      </c>
      <c r="D407">
        <f t="shared" si="102"/>
        <v>0.13668662399999998</v>
      </c>
      <c r="E407">
        <f t="shared" si="103"/>
        <v>24.822611757533792</v>
      </c>
      <c r="G407">
        <f t="shared" si="104"/>
        <v>3.2761602631609099E-3</v>
      </c>
      <c r="H407">
        <f t="shared" si="105"/>
        <v>1606.9601918043691</v>
      </c>
      <c r="I407">
        <f t="shared" si="106"/>
        <v>38.516271532691519</v>
      </c>
      <c r="K407">
        <f t="shared" si="107"/>
        <v>1049.5669547775447</v>
      </c>
      <c r="L407">
        <f t="shared" si="108"/>
        <v>-0.82105432147063095</v>
      </c>
      <c r="M407">
        <f t="shared" si="109"/>
        <v>7.8227912734224101E-4</v>
      </c>
      <c r="N407" s="1">
        <f t="shared" si="110"/>
        <v>242797.46243612346</v>
      </c>
      <c r="P407">
        <f t="shared" si="100"/>
        <v>5.7085999999999901E-2</v>
      </c>
      <c r="Q407" s="3">
        <f t="shared" si="111"/>
        <v>9351652.9906382002</v>
      </c>
      <c r="R407">
        <f t="shared" si="112"/>
        <v>24.822611757533792</v>
      </c>
      <c r="S407" s="2">
        <f t="shared" si="113"/>
        <v>33.427442964119052</v>
      </c>
    </row>
    <row r="408" spans="1:19" x14ac:dyDescent="0.25">
      <c r="A408" s="1">
        <v>311.26900000000001</v>
      </c>
      <c r="B408" s="1">
        <v>113.1931</v>
      </c>
      <c r="C408">
        <f t="shared" si="101"/>
        <v>305.6345</v>
      </c>
      <c r="D408">
        <f t="shared" si="102"/>
        <v>0.13669847999999998</v>
      </c>
      <c r="E408">
        <f t="shared" si="103"/>
        <v>24.841483241071884</v>
      </c>
      <c r="G408">
        <f t="shared" si="104"/>
        <v>3.2819433705147949E-3</v>
      </c>
      <c r="H408">
        <f t="shared" si="105"/>
        <v>1606.7536043010527</v>
      </c>
      <c r="I408">
        <f t="shared" si="106"/>
        <v>38.575954463331215</v>
      </c>
      <c r="K408">
        <f t="shared" si="107"/>
        <v>1049.6277956680788</v>
      </c>
      <c r="L408">
        <f t="shared" si="108"/>
        <v>-0.82107498724425043</v>
      </c>
      <c r="M408">
        <f t="shared" si="109"/>
        <v>7.8225347178581853E-4</v>
      </c>
      <c r="N408" s="1">
        <f t="shared" si="110"/>
        <v>238821.88915077221</v>
      </c>
      <c r="P408">
        <f t="shared" si="100"/>
        <v>5.6345000000000027E-2</v>
      </c>
      <c r="Q408" s="3">
        <f t="shared" si="111"/>
        <v>9212782.3207269236</v>
      </c>
      <c r="R408">
        <f t="shared" si="112"/>
        <v>24.841483241071884</v>
      </c>
      <c r="S408" s="2">
        <f t="shared" si="113"/>
        <v>33.31105081273472</v>
      </c>
    </row>
    <row r="409" spans="1:19" x14ac:dyDescent="0.25">
      <c r="A409" s="1">
        <v>311.12259999999998</v>
      </c>
      <c r="B409" s="1">
        <v>112.84350000000001</v>
      </c>
      <c r="C409">
        <f t="shared" si="101"/>
        <v>305.56129999999996</v>
      </c>
      <c r="D409">
        <f t="shared" si="102"/>
        <v>0.13671019199999998</v>
      </c>
      <c r="E409">
        <f t="shared" si="103"/>
        <v>24.762638033600311</v>
      </c>
      <c r="G409">
        <f t="shared" si="104"/>
        <v>3.2876674170426723E-3</v>
      </c>
      <c r="H409">
        <f t="shared" si="105"/>
        <v>1606.5495469381594</v>
      </c>
      <c r="I409">
        <f t="shared" si="106"/>
        <v>38.635017053690149</v>
      </c>
      <c r="K409">
        <f t="shared" si="107"/>
        <v>1049.6878991060437</v>
      </c>
      <c r="L409">
        <f t="shared" si="108"/>
        <v>-0.82109545827813801</v>
      </c>
      <c r="M409">
        <f t="shared" si="109"/>
        <v>7.8222818323181193E-4</v>
      </c>
      <c r="N409" s="1">
        <f t="shared" si="110"/>
        <v>234918.47673038184</v>
      </c>
      <c r="P409">
        <f t="shared" si="100"/>
        <v>5.5612999999999885E-2</v>
      </c>
      <c r="Q409" s="3">
        <f t="shared" si="111"/>
        <v>9076079.3547052145</v>
      </c>
      <c r="R409">
        <f t="shared" si="112"/>
        <v>24.762638033600311</v>
      </c>
      <c r="S409" s="2">
        <f t="shared" si="113"/>
        <v>33.195168516827096</v>
      </c>
    </row>
    <row r="410" spans="1:19" x14ac:dyDescent="0.25">
      <c r="A410" s="1">
        <v>310.97800000000001</v>
      </c>
      <c r="B410" s="1">
        <v>113.38760000000001</v>
      </c>
      <c r="C410">
        <f t="shared" si="101"/>
        <v>305.48900000000003</v>
      </c>
      <c r="D410">
        <f t="shared" si="102"/>
        <v>0.13672175999999997</v>
      </c>
      <c r="E410">
        <f t="shared" si="103"/>
        <v>24.879931329146149</v>
      </c>
      <c r="G410">
        <f t="shared" si="104"/>
        <v>3.2933320103171182E-3</v>
      </c>
      <c r="H410">
        <f t="shared" si="105"/>
        <v>1606.3480189828647</v>
      </c>
      <c r="I410">
        <f t="shared" si="106"/>
        <v>38.693455603744127</v>
      </c>
      <c r="K410">
        <f t="shared" si="107"/>
        <v>1049.7472650402619</v>
      </c>
      <c r="L410">
        <f t="shared" si="108"/>
        <v>-0.82111573250975223</v>
      </c>
      <c r="M410">
        <f t="shared" si="109"/>
        <v>7.8220325963722251E-4</v>
      </c>
      <c r="N410" s="1">
        <f t="shared" si="110"/>
        <v>231086.24320339036</v>
      </c>
      <c r="P410">
        <f t="shared" si="100"/>
        <v>5.4890000000000043E-2</v>
      </c>
      <c r="Q410" s="3">
        <f t="shared" si="111"/>
        <v>8941525.2920264024</v>
      </c>
      <c r="R410">
        <f t="shared" si="112"/>
        <v>24.879931329146149</v>
      </c>
      <c r="S410" s="2">
        <f t="shared" si="113"/>
        <v>33.079807977838307</v>
      </c>
    </row>
    <row r="411" spans="1:19" x14ac:dyDescent="0.25">
      <c r="A411" s="1">
        <v>310.8356</v>
      </c>
      <c r="B411" s="1">
        <v>112.6557</v>
      </c>
      <c r="C411">
        <f t="shared" si="101"/>
        <v>305.4178</v>
      </c>
      <c r="D411">
        <f t="shared" si="102"/>
        <v>0.13673315199999997</v>
      </c>
      <c r="E411">
        <f t="shared" si="103"/>
        <v>24.717275588000781</v>
      </c>
      <c r="G411">
        <f t="shared" si="104"/>
        <v>3.2989210472716968E-3</v>
      </c>
      <c r="H411">
        <f t="shared" si="105"/>
        <v>1606.1495771022383</v>
      </c>
      <c r="I411">
        <f t="shared" si="106"/>
        <v>38.751104377152878</v>
      </c>
      <c r="K411">
        <f t="shared" si="107"/>
        <v>1049.8057291927821</v>
      </c>
      <c r="L411">
        <f t="shared" si="108"/>
        <v>-0.82113575159401453</v>
      </c>
      <c r="M411">
        <f t="shared" si="109"/>
        <v>7.8217876770914866E-4</v>
      </c>
      <c r="N411" s="1">
        <f t="shared" si="110"/>
        <v>227334.73230050885</v>
      </c>
      <c r="P411">
        <f t="shared" si="100"/>
        <v>5.4177999999999997E-2</v>
      </c>
      <c r="Q411" s="3">
        <f t="shared" si="111"/>
        <v>8809471.9399291258</v>
      </c>
      <c r="R411">
        <f t="shared" si="112"/>
        <v>24.717275588000781</v>
      </c>
      <c r="S411" s="2">
        <f t="shared" si="113"/>
        <v>32.965304414498362</v>
      </c>
    </row>
    <row r="412" spans="1:19" x14ac:dyDescent="0.25">
      <c r="A412" s="1">
        <v>310.69560000000001</v>
      </c>
      <c r="B412" s="1">
        <v>112.0463</v>
      </c>
      <c r="C412">
        <f t="shared" si="101"/>
        <v>305.34780000000001</v>
      </c>
      <c r="D412">
        <f t="shared" si="102"/>
        <v>0.13674435199999999</v>
      </c>
      <c r="E412">
        <f t="shared" si="103"/>
        <v>24.581556392179184</v>
      </c>
      <c r="G412">
        <f t="shared" si="104"/>
        <v>3.3044261833253818E-3</v>
      </c>
      <c r="H412">
        <f t="shared" si="105"/>
        <v>1605.9544990811376</v>
      </c>
      <c r="I412">
        <f t="shared" si="106"/>
        <v>38.807877754197186</v>
      </c>
      <c r="K412">
        <f t="shared" si="107"/>
        <v>1049.8632093857595</v>
      </c>
      <c r="L412">
        <f t="shared" si="108"/>
        <v>-0.82115548485197065</v>
      </c>
      <c r="M412">
        <f t="shared" si="109"/>
        <v>7.8215473931351662E-4</v>
      </c>
      <c r="N412" s="1">
        <f t="shared" si="110"/>
        <v>223668.03874992341</v>
      </c>
      <c r="P412">
        <f t="shared" si="100"/>
        <v>5.3478000000000067E-2</v>
      </c>
      <c r="Q412" s="3">
        <f t="shared" si="111"/>
        <v>8680081.905328067</v>
      </c>
      <c r="R412">
        <f t="shared" si="112"/>
        <v>24.581556392179184</v>
      </c>
      <c r="S412" s="2">
        <f t="shared" si="113"/>
        <v>32.851840959265239</v>
      </c>
    </row>
    <row r="413" spans="1:19" x14ac:dyDescent="0.25">
      <c r="A413" s="1">
        <v>310.55849999999998</v>
      </c>
      <c r="B413" s="1">
        <v>111.7304</v>
      </c>
      <c r="C413">
        <f t="shared" si="101"/>
        <v>305.27924999999999</v>
      </c>
      <c r="D413">
        <f t="shared" si="102"/>
        <v>0.13675531999999999</v>
      </c>
      <c r="E413">
        <f t="shared" si="103"/>
        <v>24.510285961818525</v>
      </c>
      <c r="G413">
        <f t="shared" si="104"/>
        <v>3.3098271933099666E-3</v>
      </c>
      <c r="H413">
        <f t="shared" si="105"/>
        <v>1605.7634805709167</v>
      </c>
      <c r="I413">
        <f t="shared" si="106"/>
        <v>38.863567677057688</v>
      </c>
      <c r="K413">
        <f t="shared" si="107"/>
        <v>1049.9195002580118</v>
      </c>
      <c r="L413">
        <f t="shared" si="108"/>
        <v>-0.82117485890737996</v>
      </c>
      <c r="M413">
        <f t="shared" si="109"/>
        <v>7.8213125740171597E-4</v>
      </c>
      <c r="N413" s="1">
        <f t="shared" si="110"/>
        <v>220097.95265836312</v>
      </c>
      <c r="P413">
        <f t="shared" si="100"/>
        <v>5.2792499999999902E-2</v>
      </c>
      <c r="Q413" s="3">
        <f t="shared" si="111"/>
        <v>8553791.6787201334</v>
      </c>
      <c r="R413">
        <f t="shared" si="112"/>
        <v>24.510285961818525</v>
      </c>
      <c r="S413" s="2">
        <f t="shared" si="113"/>
        <v>32.739852462994165</v>
      </c>
    </row>
    <row r="414" spans="1:19" x14ac:dyDescent="0.25">
      <c r="A414" s="1">
        <v>310.42430000000002</v>
      </c>
      <c r="B414" s="1">
        <v>109.4295</v>
      </c>
      <c r="C414">
        <f t="shared" si="101"/>
        <v>305.21215000000001</v>
      </c>
      <c r="D414">
        <f t="shared" si="102"/>
        <v>0.13676605599999997</v>
      </c>
      <c r="E414">
        <f t="shared" si="103"/>
        <v>24.003653362644314</v>
      </c>
      <c r="G414">
        <f t="shared" si="104"/>
        <v>3.3151234691802811E-3</v>
      </c>
      <c r="H414">
        <f t="shared" si="105"/>
        <v>1605.5765204325496</v>
      </c>
      <c r="I414">
        <f t="shared" si="106"/>
        <v>38.91816844123047</v>
      </c>
      <c r="K414">
        <f t="shared" si="107"/>
        <v>1049.9746017286257</v>
      </c>
      <c r="L414">
        <f t="shared" si="108"/>
        <v>-0.82119387064834914</v>
      </c>
      <c r="M414">
        <f t="shared" si="109"/>
        <v>7.8210831890254933E-4</v>
      </c>
      <c r="N414" s="1">
        <f t="shared" si="110"/>
        <v>216623.09173289555</v>
      </c>
      <c r="P414">
        <f t="shared" si="100"/>
        <v>5.2121500000000084E-2</v>
      </c>
      <c r="Q414" s="3">
        <f t="shared" si="111"/>
        <v>8430573.9723209497</v>
      </c>
      <c r="R414">
        <f t="shared" si="112"/>
        <v>24.003653362644314</v>
      </c>
      <c r="S414" s="2">
        <f t="shared" si="113"/>
        <v>32.629374012771571</v>
      </c>
    </row>
    <row r="415" spans="1:19" x14ac:dyDescent="0.25">
      <c r="A415" s="1">
        <v>310.29320000000001</v>
      </c>
      <c r="B415" s="1">
        <v>108.9195</v>
      </c>
      <c r="C415">
        <f t="shared" si="101"/>
        <v>305.14660000000003</v>
      </c>
      <c r="D415">
        <f t="shared" si="102"/>
        <v>0.13677654399999997</v>
      </c>
      <c r="E415">
        <f t="shared" si="103"/>
        <v>23.889951481739448</v>
      </c>
      <c r="G415">
        <f t="shared" si="104"/>
        <v>3.3203065004040466E-3</v>
      </c>
      <c r="H415">
        <f t="shared" si="105"/>
        <v>1605.3938961381245</v>
      </c>
      <c r="I415">
        <f t="shared" si="106"/>
        <v>38.971592885519861</v>
      </c>
      <c r="K415">
        <f t="shared" si="107"/>
        <v>1050.0284315968047</v>
      </c>
      <c r="L415">
        <f t="shared" si="108"/>
        <v>-0.82121248859189322</v>
      </c>
      <c r="M415">
        <f t="shared" si="109"/>
        <v>7.8208595489462579E-4</v>
      </c>
      <c r="N415" s="1">
        <f t="shared" si="110"/>
        <v>213247.24811402793</v>
      </c>
      <c r="P415">
        <f t="shared" si="100"/>
        <v>5.1466000000000067E-2</v>
      </c>
      <c r="Q415" s="3">
        <f t="shared" si="111"/>
        <v>8310584.9374573398</v>
      </c>
      <c r="R415">
        <f t="shared" si="112"/>
        <v>23.889951481739448</v>
      </c>
      <c r="S415" s="2">
        <f t="shared" si="113"/>
        <v>32.520607952340612</v>
      </c>
    </row>
    <row r="416" spans="1:19" x14ac:dyDescent="0.25">
      <c r="A416" s="1">
        <v>310.16550000000001</v>
      </c>
      <c r="B416" s="1">
        <v>107.80719999999999</v>
      </c>
      <c r="C416">
        <f t="shared" si="101"/>
        <v>305.08275000000003</v>
      </c>
      <c r="D416">
        <f t="shared" si="102"/>
        <v>0.13678675999999998</v>
      </c>
      <c r="E416">
        <f t="shared" si="103"/>
        <v>23.644218197726154</v>
      </c>
      <c r="G416">
        <f t="shared" si="104"/>
        <v>3.3253637705613626E-3</v>
      </c>
      <c r="H416">
        <f t="shared" si="105"/>
        <v>1605.2160243624385</v>
      </c>
      <c r="I416">
        <f t="shared" si="106"/>
        <v>39.023712611801017</v>
      </c>
      <c r="K416">
        <f t="shared" si="107"/>
        <v>1050.0808665943143</v>
      </c>
      <c r="L416">
        <f t="shared" si="108"/>
        <v>-0.82123066680172374</v>
      </c>
      <c r="M416">
        <f t="shared" si="109"/>
        <v>7.8206421326882064E-4</v>
      </c>
      <c r="N416" s="1">
        <f t="shared" si="110"/>
        <v>209976.69630818974</v>
      </c>
      <c r="P416">
        <f t="shared" si="100"/>
        <v>5.0827500000000046E-2</v>
      </c>
      <c r="Q416" s="3">
        <f t="shared" si="111"/>
        <v>8194070.2519062161</v>
      </c>
      <c r="R416">
        <f t="shared" si="112"/>
        <v>23.644218197726154</v>
      </c>
      <c r="S416" s="2">
        <f t="shared" si="113"/>
        <v>32.413846334321022</v>
      </c>
    </row>
    <row r="417" spans="1:19" x14ac:dyDescent="0.25">
      <c r="A417" s="1">
        <v>310.041</v>
      </c>
      <c r="B417" s="1">
        <v>106.11</v>
      </c>
      <c r="C417">
        <f t="shared" si="101"/>
        <v>305.02049999999997</v>
      </c>
      <c r="D417">
        <f t="shared" si="102"/>
        <v>0.13679671999999998</v>
      </c>
      <c r="E417">
        <f t="shared" si="103"/>
        <v>23.270294784845721</v>
      </c>
      <c r="G417">
        <f t="shared" si="104"/>
        <v>3.3303025488952143E-3</v>
      </c>
      <c r="H417">
        <f t="shared" si="105"/>
        <v>1605.0426253064784</v>
      </c>
      <c r="I417">
        <f t="shared" si="106"/>
        <v>39.074603149429542</v>
      </c>
      <c r="K417">
        <f t="shared" si="107"/>
        <v>1050.1319887560064</v>
      </c>
      <c r="L417">
        <f t="shared" si="108"/>
        <v>-0.82124843044796891</v>
      </c>
      <c r="M417">
        <f t="shared" si="109"/>
        <v>7.8204305672168449E-4</v>
      </c>
      <c r="N417" s="1">
        <f t="shared" si="110"/>
        <v>206804.88809691014</v>
      </c>
      <c r="P417">
        <f t="shared" si="100"/>
        <v>5.0204999999999986E-2</v>
      </c>
      <c r="Q417" s="3">
        <f t="shared" si="111"/>
        <v>8080818.931748949</v>
      </c>
      <c r="R417">
        <f t="shared" si="112"/>
        <v>23.270294784845721</v>
      </c>
      <c r="S417" s="2">
        <f t="shared" si="113"/>
        <v>32.308966681624092</v>
      </c>
    </row>
    <row r="418" spans="1:19" x14ac:dyDescent="0.25">
      <c r="A418" s="1">
        <v>309.91980000000001</v>
      </c>
      <c r="B418" s="1">
        <v>103.76049999999999</v>
      </c>
      <c r="C418">
        <f t="shared" si="101"/>
        <v>304.9599</v>
      </c>
      <c r="D418">
        <f t="shared" si="102"/>
        <v>0.13680641599999999</v>
      </c>
      <c r="E418">
        <f t="shared" si="103"/>
        <v>22.753428464933986</v>
      </c>
      <c r="G418">
        <f t="shared" si="104"/>
        <v>3.3351182423720926E-3</v>
      </c>
      <c r="H418">
        <f t="shared" si="105"/>
        <v>1604.8738370720589</v>
      </c>
      <c r="I418">
        <f t="shared" si="106"/>
        <v>39.124217761283369</v>
      </c>
      <c r="K418">
        <f t="shared" si="107"/>
        <v>1050.181756935847</v>
      </c>
      <c r="L418">
        <f t="shared" si="108"/>
        <v>-0.82126576209653179</v>
      </c>
      <c r="M418">
        <f t="shared" si="109"/>
        <v>7.8202249912697809E-4</v>
      </c>
      <c r="N418" s="1">
        <f t="shared" si="110"/>
        <v>203733.01087078606</v>
      </c>
      <c r="P418">
        <f t="shared" si="100"/>
        <v>4.9599000000000046E-2</v>
      </c>
      <c r="Q418" s="3">
        <f t="shared" si="111"/>
        <v>7970894.6824705461</v>
      </c>
      <c r="R418">
        <f t="shared" si="112"/>
        <v>22.753428464933986</v>
      </c>
      <c r="S418" s="2">
        <f t="shared" si="113"/>
        <v>32.206097578306341</v>
      </c>
    </row>
    <row r="419" spans="1:19" x14ac:dyDescent="0.25">
      <c r="A419" s="1">
        <v>309.8021</v>
      </c>
      <c r="B419" s="1">
        <v>102.1784</v>
      </c>
      <c r="C419">
        <f t="shared" si="101"/>
        <v>304.90105</v>
      </c>
      <c r="D419">
        <f t="shared" si="102"/>
        <v>0.13681583199999997</v>
      </c>
      <c r="E419">
        <f t="shared" si="103"/>
        <v>22.404950912406107</v>
      </c>
      <c r="G419">
        <f t="shared" si="104"/>
        <v>3.3398022648863934E-3</v>
      </c>
      <c r="H419">
        <f t="shared" si="105"/>
        <v>1604.7099369877926</v>
      </c>
      <c r="I419">
        <f t="shared" si="106"/>
        <v>39.17246859294422</v>
      </c>
      <c r="K419">
        <f t="shared" si="107"/>
        <v>1050.2300889221049</v>
      </c>
      <c r="L419">
        <f t="shared" si="108"/>
        <v>-0.82128262992380163</v>
      </c>
      <c r="M419">
        <f t="shared" si="109"/>
        <v>7.8200257123343172E-4</v>
      </c>
      <c r="N419" s="1">
        <f t="shared" si="110"/>
        <v>200764.76038475346</v>
      </c>
      <c r="P419">
        <f t="shared" si="100"/>
        <v>4.9010499999999978E-2</v>
      </c>
      <c r="Q419" s="3">
        <f t="shared" si="111"/>
        <v>7864451.2707417272</v>
      </c>
      <c r="R419">
        <f t="shared" si="112"/>
        <v>22.404950912406107</v>
      </c>
      <c r="S419" s="2">
        <f t="shared" si="113"/>
        <v>32.105456478403241</v>
      </c>
    </row>
    <row r="420" spans="1:19" x14ac:dyDescent="0.25">
      <c r="A420" s="1">
        <v>309.68790000000001</v>
      </c>
      <c r="B420" s="1">
        <v>100.0736</v>
      </c>
      <c r="C420">
        <f t="shared" si="101"/>
        <v>304.84395000000001</v>
      </c>
      <c r="D420">
        <f t="shared" si="102"/>
        <v>0.13682496799999999</v>
      </c>
      <c r="E420">
        <f t="shared" si="103"/>
        <v>21.941960183758276</v>
      </c>
      <c r="G420">
        <f t="shared" si="104"/>
        <v>3.3443539751972784E-3</v>
      </c>
      <c r="H420">
        <f t="shared" si="105"/>
        <v>1604.5509238500892</v>
      </c>
      <c r="I420">
        <f t="shared" si="106"/>
        <v>39.219349648117671</v>
      </c>
      <c r="K420">
        <f t="shared" si="107"/>
        <v>1050.2769846283541</v>
      </c>
      <c r="L420">
        <f t="shared" si="108"/>
        <v>-0.8212990307054906</v>
      </c>
      <c r="M420">
        <f t="shared" si="109"/>
        <v>7.81983269866769E-4</v>
      </c>
      <c r="N420" s="1">
        <f t="shared" si="110"/>
        <v>197898.77303604744</v>
      </c>
      <c r="P420">
        <f t="shared" si="100"/>
        <v>4.8439500000000066E-2</v>
      </c>
      <c r="Q420" s="3">
        <f t="shared" si="111"/>
        <v>7761461.1746342257</v>
      </c>
      <c r="R420">
        <f t="shared" si="112"/>
        <v>21.941960183758276</v>
      </c>
      <c r="S420" s="2">
        <f t="shared" si="113"/>
        <v>32.007093387782916</v>
      </c>
    </row>
    <row r="421" spans="1:19" x14ac:dyDescent="0.25">
      <c r="A421" s="1">
        <v>309.57740000000001</v>
      </c>
      <c r="B421" s="1">
        <v>97.454909999999998</v>
      </c>
      <c r="C421">
        <f t="shared" si="101"/>
        <v>304.78870000000001</v>
      </c>
      <c r="D421">
        <f t="shared" si="102"/>
        <v>0.13683380799999997</v>
      </c>
      <c r="E421">
        <f t="shared" si="103"/>
        <v>21.366410412257185</v>
      </c>
      <c r="G421">
        <f t="shared" si="104"/>
        <v>3.3487647606541548E-3</v>
      </c>
      <c r="H421">
        <f t="shared" si="105"/>
        <v>1604.3970749369944</v>
      </c>
      <c r="I421">
        <f t="shared" si="106"/>
        <v>39.264772830451456</v>
      </c>
      <c r="K421">
        <f t="shared" si="107"/>
        <v>1050.3223618389409</v>
      </c>
      <c r="L421">
        <f t="shared" si="108"/>
        <v>-0.82131493250277599</v>
      </c>
      <c r="M421">
        <f t="shared" si="109"/>
        <v>7.8196462566481901E-4</v>
      </c>
      <c r="N421" s="1">
        <f t="shared" si="110"/>
        <v>195138.71762561437</v>
      </c>
      <c r="P421">
        <f t="shared" si="100"/>
        <v>4.7887000000000055E-2</v>
      </c>
      <c r="Q421" s="3">
        <f t="shared" si="111"/>
        <v>7662077.4179953616</v>
      </c>
      <c r="R421">
        <f t="shared" si="112"/>
        <v>21.366410412257185</v>
      </c>
      <c r="S421" s="2">
        <f t="shared" si="113"/>
        <v>31.911232754414186</v>
      </c>
    </row>
    <row r="422" spans="1:19" x14ac:dyDescent="0.25">
      <c r="A422" s="1">
        <v>309.47050000000002</v>
      </c>
      <c r="B422" s="1">
        <v>95.832260000000005</v>
      </c>
      <c r="C422">
        <f t="shared" si="101"/>
        <v>304.73525000000001</v>
      </c>
      <c r="D422">
        <f t="shared" si="102"/>
        <v>0.13684236</v>
      </c>
      <c r="E422">
        <f t="shared" si="103"/>
        <v>21.009340967226816</v>
      </c>
      <c r="G422">
        <f t="shared" si="104"/>
        <v>3.3530379819434186E-3</v>
      </c>
      <c r="H422">
        <f t="shared" si="105"/>
        <v>1604.2482498337945</v>
      </c>
      <c r="I422">
        <f t="shared" si="106"/>
        <v>39.308773351752833</v>
      </c>
      <c r="K422">
        <f t="shared" si="107"/>
        <v>1050.3662615338908</v>
      </c>
      <c r="L422">
        <f t="shared" si="108"/>
        <v>-0.82133034654869164</v>
      </c>
      <c r="M422">
        <f t="shared" si="109"/>
        <v>7.8194661864830939E-4</v>
      </c>
      <c r="N422" s="1">
        <f t="shared" si="110"/>
        <v>192480.77867457687</v>
      </c>
      <c r="P422">
        <f t="shared" si="100"/>
        <v>4.7352500000000075E-2</v>
      </c>
      <c r="Q422" s="3">
        <f t="shared" si="111"/>
        <v>7566183.303487842</v>
      </c>
      <c r="R422">
        <f t="shared" si="112"/>
        <v>21.009340967226816</v>
      </c>
      <c r="S422" s="2">
        <f t="shared" si="113"/>
        <v>31.8178411227167</v>
      </c>
    </row>
    <row r="423" spans="1:19" x14ac:dyDescent="0.25">
      <c r="A423" s="1">
        <v>309.36759999999998</v>
      </c>
      <c r="B423" s="1">
        <v>93.793130000000005</v>
      </c>
      <c r="C423">
        <f t="shared" si="101"/>
        <v>304.68380000000002</v>
      </c>
      <c r="D423">
        <f t="shared" si="102"/>
        <v>0.13685059199999999</v>
      </c>
      <c r="E423">
        <f t="shared" si="103"/>
        <v>20.561064872850533</v>
      </c>
      <c r="G423">
        <f t="shared" si="104"/>
        <v>3.3571570133851258E-3</v>
      </c>
      <c r="H423">
        <f t="shared" si="105"/>
        <v>1604.1050042216352</v>
      </c>
      <c r="I423">
        <f t="shared" si="106"/>
        <v>39.351180630105276</v>
      </c>
      <c r="K423">
        <f t="shared" si="107"/>
        <v>1050.4085193625158</v>
      </c>
      <c r="L423">
        <f t="shared" si="108"/>
        <v>-0.82134521199125921</v>
      </c>
      <c r="M423">
        <f t="shared" si="109"/>
        <v>7.8192931307309544E-4</v>
      </c>
      <c r="N423" s="1">
        <f t="shared" si="110"/>
        <v>189933.58584156403</v>
      </c>
      <c r="P423">
        <f t="shared" si="100"/>
        <v>4.6837999999999907E-2</v>
      </c>
      <c r="Q423" s="3">
        <f t="shared" si="111"/>
        <v>7474110.8441749923</v>
      </c>
      <c r="R423">
        <f t="shared" si="112"/>
        <v>20.561064872850533</v>
      </c>
      <c r="S423" s="2">
        <f t="shared" si="113"/>
        <v>31.72732401985877</v>
      </c>
    </row>
    <row r="424" spans="1:19" x14ac:dyDescent="0.25">
      <c r="A424" s="1">
        <v>309.26850000000002</v>
      </c>
      <c r="B424" s="1">
        <v>91.223969999999994</v>
      </c>
      <c r="C424">
        <f t="shared" si="101"/>
        <v>304.63425000000001</v>
      </c>
      <c r="D424">
        <f t="shared" si="102"/>
        <v>0.13685851999999998</v>
      </c>
      <c r="E424">
        <f t="shared" si="103"/>
        <v>19.996702434017262</v>
      </c>
      <c r="G424">
        <f t="shared" si="104"/>
        <v>3.3611292299248197E-3</v>
      </c>
      <c r="H424">
        <f t="shared" si="105"/>
        <v>1603.9670584979353</v>
      </c>
      <c r="I424">
        <f t="shared" si="106"/>
        <v>39.392071199907349</v>
      </c>
      <c r="K424">
        <f t="shared" si="107"/>
        <v>1050.4492173730018</v>
      </c>
      <c r="L424">
        <f t="shared" si="108"/>
        <v>-0.8213595545804222</v>
      </c>
      <c r="M424">
        <f t="shared" si="109"/>
        <v>7.8191267221323218E-4</v>
      </c>
      <c r="N424" s="1">
        <f t="shared" si="110"/>
        <v>187490.89393183848</v>
      </c>
      <c r="P424">
        <f t="shared" si="100"/>
        <v>4.6342500000000085E-2</v>
      </c>
      <c r="Q424" s="3">
        <f t="shared" si="111"/>
        <v>7385654.6430972582</v>
      </c>
      <c r="R424">
        <f t="shared" si="112"/>
        <v>19.996702434017262</v>
      </c>
      <c r="S424" s="2">
        <f t="shared" si="113"/>
        <v>31.639563243679348</v>
      </c>
    </row>
    <row r="425" spans="1:19" x14ac:dyDescent="0.25">
      <c r="A425" s="1">
        <v>309.17329999999998</v>
      </c>
      <c r="B425" s="1">
        <v>88.055610000000001</v>
      </c>
      <c r="C425">
        <f t="shared" si="101"/>
        <v>304.58664999999996</v>
      </c>
      <c r="D425">
        <f t="shared" si="102"/>
        <v>0.136866136</v>
      </c>
      <c r="E425">
        <f t="shared" si="103"/>
        <v>19.301109662363817</v>
      </c>
      <c r="G425">
        <f t="shared" si="104"/>
        <v>3.364950022977431E-3</v>
      </c>
      <c r="H425">
        <f t="shared" si="105"/>
        <v>1603.8345507331367</v>
      </c>
      <c r="I425">
        <f t="shared" si="106"/>
        <v>39.43139819729744</v>
      </c>
      <c r="K425">
        <f t="shared" si="107"/>
        <v>1050.4883144162002</v>
      </c>
      <c r="L425">
        <f t="shared" si="108"/>
        <v>-0.82137335685810786</v>
      </c>
      <c r="M425">
        <f t="shared" si="109"/>
        <v>7.8189670992635362E-4</v>
      </c>
      <c r="N425" s="1">
        <f t="shared" si="110"/>
        <v>185153.94449825</v>
      </c>
      <c r="P425">
        <f t="shared" si="100"/>
        <v>4.5866499999999914E-2</v>
      </c>
      <c r="Q425" s="3">
        <f t="shared" si="111"/>
        <v>7300878.9133108053</v>
      </c>
      <c r="R425">
        <f t="shared" si="112"/>
        <v>19.301109662363817</v>
      </c>
      <c r="S425" s="2">
        <f t="shared" si="113"/>
        <v>31.554703881952037</v>
      </c>
    </row>
    <row r="426" spans="1:19" x14ac:dyDescent="0.25">
      <c r="A426" s="1">
        <v>309.08199999999999</v>
      </c>
      <c r="B426" s="1">
        <v>85.933840000000004</v>
      </c>
      <c r="C426">
        <f t="shared" si="101"/>
        <v>304.541</v>
      </c>
      <c r="D426">
        <f t="shared" si="102"/>
        <v>0.13687343999999999</v>
      </c>
      <c r="E426">
        <f t="shared" si="103"/>
        <v>18.835028914302146</v>
      </c>
      <c r="G426">
        <f t="shared" si="104"/>
        <v>3.3686188070908285E-3</v>
      </c>
      <c r="H426">
        <f t="shared" si="105"/>
        <v>1603.7074798268486</v>
      </c>
      <c r="I426">
        <f t="shared" si="106"/>
        <v>39.469156160734748</v>
      </c>
      <c r="K426">
        <f t="shared" si="107"/>
        <v>1050.5258104124962</v>
      </c>
      <c r="L426">
        <f t="shared" si="108"/>
        <v>-0.82138661591834816</v>
      </c>
      <c r="M426">
        <f t="shared" si="109"/>
        <v>7.818814233567713E-4</v>
      </c>
      <c r="N426" s="1">
        <f t="shared" si="110"/>
        <v>182921.55311447778</v>
      </c>
      <c r="P426">
        <f t="shared" si="100"/>
        <v>4.5409999999999971E-2</v>
      </c>
      <c r="Q426" s="3">
        <f t="shared" si="111"/>
        <v>7219759.3450394589</v>
      </c>
      <c r="R426">
        <f t="shared" si="112"/>
        <v>18.835028914302146</v>
      </c>
      <c r="S426" s="2">
        <f t="shared" si="113"/>
        <v>31.472802888449628</v>
      </c>
    </row>
    <row r="427" spans="1:19" x14ac:dyDescent="0.25">
      <c r="A427" s="1">
        <v>308.99439999999998</v>
      </c>
      <c r="B427" s="1">
        <v>83.0351</v>
      </c>
      <c r="C427">
        <f t="shared" si="101"/>
        <v>304.49720000000002</v>
      </c>
      <c r="D427">
        <f t="shared" si="102"/>
        <v>0.13688044799999999</v>
      </c>
      <c r="E427">
        <f t="shared" si="103"/>
        <v>18.198749612508575</v>
      </c>
      <c r="G427">
        <f t="shared" si="104"/>
        <v>3.3721430707561728E-3</v>
      </c>
      <c r="H427">
        <f t="shared" si="105"/>
        <v>1603.5855663893431</v>
      </c>
      <c r="I427">
        <f t="shared" si="106"/>
        <v>39.505422688742492</v>
      </c>
      <c r="K427">
        <f t="shared" si="107"/>
        <v>1050.5617874252539</v>
      </c>
      <c r="L427">
        <f t="shared" si="108"/>
        <v>-0.82139935808873799</v>
      </c>
      <c r="M427">
        <f t="shared" si="109"/>
        <v>7.8186677634815415E-4</v>
      </c>
      <c r="N427" s="1">
        <f t="shared" si="110"/>
        <v>180787.72667946605</v>
      </c>
      <c r="P427">
        <f t="shared" si="100"/>
        <v>4.4971999999999922E-2</v>
      </c>
      <c r="Q427" s="3">
        <f t="shared" si="111"/>
        <v>7142095.5594091546</v>
      </c>
      <c r="R427">
        <f t="shared" si="112"/>
        <v>18.198749612508575</v>
      </c>
      <c r="S427" s="2">
        <f t="shared" si="113"/>
        <v>31.39373553591253</v>
      </c>
    </row>
    <row r="428" spans="1:19" x14ac:dyDescent="0.25">
      <c r="A428" s="1">
        <v>308.91059999999999</v>
      </c>
      <c r="B428" s="1">
        <v>79.203620000000001</v>
      </c>
      <c r="C428">
        <f t="shared" si="101"/>
        <v>304.45529999999997</v>
      </c>
      <c r="D428">
        <f t="shared" si="102"/>
        <v>0.13688715199999998</v>
      </c>
      <c r="E428">
        <f t="shared" si="103"/>
        <v>17.358156446998034</v>
      </c>
      <c r="G428">
        <f t="shared" si="104"/>
        <v>3.3755182714888532E-3</v>
      </c>
      <c r="H428">
        <f t="shared" si="105"/>
        <v>1603.4689486147552</v>
      </c>
      <c r="I428">
        <f t="shared" si="106"/>
        <v>39.540151538941565</v>
      </c>
      <c r="K428">
        <f t="shared" si="107"/>
        <v>1050.5962043140548</v>
      </c>
      <c r="L428">
        <f t="shared" si="108"/>
        <v>-0.8214115662532655</v>
      </c>
      <c r="M428">
        <f t="shared" si="109"/>
        <v>7.8185278309621698E-4</v>
      </c>
      <c r="N428" s="1">
        <f t="shared" si="110"/>
        <v>178753.8625823305</v>
      </c>
      <c r="P428">
        <f t="shared" si="100"/>
        <v>4.455299999999994E-2</v>
      </c>
      <c r="Q428" s="3">
        <f t="shared" si="111"/>
        <v>7067954.8146764841</v>
      </c>
      <c r="R428">
        <f t="shared" si="112"/>
        <v>17.358156446998034</v>
      </c>
      <c r="S428" s="2">
        <f t="shared" si="113"/>
        <v>31.317645270726736</v>
      </c>
    </row>
    <row r="429" spans="1:19" x14ac:dyDescent="0.25">
      <c r="A429" s="1">
        <v>308.8304</v>
      </c>
      <c r="B429" s="1">
        <v>76.311509999999998</v>
      </c>
      <c r="C429">
        <f t="shared" si="101"/>
        <v>304.41520000000003</v>
      </c>
      <c r="D429">
        <f t="shared" si="102"/>
        <v>0.13689356799999997</v>
      </c>
      <c r="E429">
        <f t="shared" si="103"/>
        <v>16.723541751793629</v>
      </c>
      <c r="G429">
        <f t="shared" si="104"/>
        <v>3.3787519731743876E-3</v>
      </c>
      <c r="H429">
        <f t="shared" si="105"/>
        <v>1603.357347254838</v>
      </c>
      <c r="I429">
        <f t="shared" si="106"/>
        <v>39.573421015229421</v>
      </c>
      <c r="K429">
        <f t="shared" si="107"/>
        <v>1050.6291431524078</v>
      </c>
      <c r="L429">
        <f t="shared" si="108"/>
        <v>-0.82142326711962532</v>
      </c>
      <c r="M429">
        <f t="shared" si="109"/>
        <v>7.8183940781896511E-4</v>
      </c>
      <c r="N429" s="1">
        <f t="shared" si="110"/>
        <v>176814.12951399141</v>
      </c>
      <c r="P429">
        <f t="shared" ref="P429:P450" si="114">(A429-300)/(500-300)</f>
        <v>4.415199999999999E-2</v>
      </c>
      <c r="Q429" s="3">
        <f t="shared" si="111"/>
        <v>6997139.9886984844</v>
      </c>
      <c r="R429">
        <f t="shared" si="112"/>
        <v>16.723541751793629</v>
      </c>
      <c r="S429" s="2">
        <f t="shared" si="113"/>
        <v>31.244402119563659</v>
      </c>
    </row>
    <row r="430" spans="1:19" x14ac:dyDescent="0.25">
      <c r="A430" s="1">
        <v>308.75369999999998</v>
      </c>
      <c r="B430" s="1">
        <v>74.381290000000007</v>
      </c>
      <c r="C430">
        <f t="shared" ref="C430:C450" si="115">AVERAGE($C$3,A430)</f>
        <v>304.37684999999999</v>
      </c>
      <c r="D430">
        <f t="shared" ref="D430:D450" si="116">-0.00016*(C430)+0.1856</f>
        <v>0.13689970399999998</v>
      </c>
      <c r="E430">
        <f t="shared" ref="E430:E450" si="117">B430*$B$3/D430</f>
        <v>16.299806608785659</v>
      </c>
      <c r="G430">
        <f t="shared" ref="G430:G450" si="118">4.56618E-17*(C430^6)-0.000000000000142118*(C430^5) + 0.000000000182707*(C430^4) - 0.000000124213*(C430^3) + 0.0000471237*(C430^2) - 0.00946958*(C430) + 0.789381</f>
        <v>3.3818477561790017E-3</v>
      </c>
      <c r="H430">
        <f t="shared" ref="H430:H450" si="119">0.000000032243*(C430^4) - 0.000055134*(C430^3) + 0.034427*(C430^2) - 6.4879*(C430) + 1666.5</f>
        <v>1603.2506223063258</v>
      </c>
      <c r="I430">
        <f t="shared" ref="I430:I450" si="120">G430*H430/D430</f>
        <v>39.605268391517022</v>
      </c>
      <c r="K430">
        <f t="shared" ref="K430:K450" si="121" xml:space="preserve"> -0.000001739309*(C430^3) + 0.001734417*(C430^2) - 1.393851*(C430) + 1363.278</f>
        <v>1050.6606449495266</v>
      </c>
      <c r="L430">
        <f t="shared" ref="L430:L450" si="122">-0.000005217927*(C430^2)+0.003468834*(C430)-1.393851</f>
        <v>-0.82143447304810613</v>
      </c>
      <c r="M430">
        <f t="shared" ref="M430:M450" si="123">-1/K430*L430</f>
        <v>7.8182663165000108E-4</v>
      </c>
      <c r="N430" s="1">
        <f t="shared" ref="N430:N450" si="124">9.81*M430*(A430-300)*$B$3^3*K430^2/(G430^2)</f>
        <v>174965.21502960584</v>
      </c>
      <c r="P430">
        <f t="shared" si="114"/>
        <v>4.3768499999999905E-2</v>
      </c>
      <c r="Q430" s="3">
        <f t="shared" ref="Q430:Q450" si="125">N430*I430</f>
        <v>6929544.300427027</v>
      </c>
      <c r="R430">
        <f t="shared" ref="R430:R450" si="126">E430</f>
        <v>16.299806608785659</v>
      </c>
      <c r="S430" s="2">
        <f t="shared" ref="S430:S450" si="127">2+(0.589*Q430^(1/4))/((1+(0.469/I430)^(9/16))^(4/9))</f>
        <v>31.173963203241851</v>
      </c>
    </row>
    <row r="431" spans="1:19" x14ac:dyDescent="0.25">
      <c r="A431" s="1">
        <v>308.68049999999999</v>
      </c>
      <c r="B431" s="1">
        <v>71.235919999999993</v>
      </c>
      <c r="C431">
        <f t="shared" si="115"/>
        <v>304.34024999999997</v>
      </c>
      <c r="D431">
        <f t="shared" si="116"/>
        <v>0.13690555999999998</v>
      </c>
      <c r="E431">
        <f t="shared" si="117"/>
        <v>15.609867123000701</v>
      </c>
      <c r="G431">
        <f t="shared" si="118"/>
        <v>3.3848051942330093E-3</v>
      </c>
      <c r="H431">
        <f t="shared" si="119"/>
        <v>1603.1487729674402</v>
      </c>
      <c r="I431">
        <f t="shared" si="120"/>
        <v>39.635689696375131</v>
      </c>
      <c r="K431">
        <f t="shared" si="121"/>
        <v>1050.69070964717</v>
      </c>
      <c r="L431">
        <f t="shared" si="122"/>
        <v>-0.82144518193757887</v>
      </c>
      <c r="M431">
        <f t="shared" si="123"/>
        <v>7.8181445252659219E-4</v>
      </c>
      <c r="N431" s="1">
        <f t="shared" si="124"/>
        <v>173206.27996615929</v>
      </c>
      <c r="P431">
        <f t="shared" si="114"/>
        <v>4.3402499999999976E-2</v>
      </c>
      <c r="Q431" s="3">
        <f t="shared" si="125"/>
        <v>6865150.3662021663</v>
      </c>
      <c r="R431">
        <f t="shared" si="126"/>
        <v>15.609867123000701</v>
      </c>
      <c r="S431" s="2">
        <f t="shared" si="127"/>
        <v>31.106375343213159</v>
      </c>
    </row>
    <row r="432" spans="1:19" x14ac:dyDescent="0.25">
      <c r="A432" s="1">
        <v>308.6105</v>
      </c>
      <c r="B432" s="1">
        <v>68.896900000000002</v>
      </c>
      <c r="C432">
        <f t="shared" si="115"/>
        <v>304.30525</v>
      </c>
      <c r="D432">
        <f t="shared" si="116"/>
        <v>0.13691115999999998</v>
      </c>
      <c r="E432">
        <f t="shared" si="117"/>
        <v>15.0967021242096</v>
      </c>
      <c r="G432">
        <f t="shared" si="118"/>
        <v>3.3876360176406939E-3</v>
      </c>
      <c r="H432">
        <f t="shared" si="119"/>
        <v>1603.0513810885793</v>
      </c>
      <c r="I432">
        <f t="shared" si="120"/>
        <v>39.664805971290654</v>
      </c>
      <c r="K432">
        <f t="shared" si="121"/>
        <v>1050.7194604079423</v>
      </c>
      <c r="L432">
        <f t="shared" si="122"/>
        <v>-0.82145543575500313</v>
      </c>
      <c r="M432">
        <f t="shared" si="123"/>
        <v>7.818028186477794E-4</v>
      </c>
      <c r="N432" s="1">
        <f t="shared" si="124"/>
        <v>171529.35042347232</v>
      </c>
      <c r="P432">
        <f t="shared" si="114"/>
        <v>4.3052500000000007E-2</v>
      </c>
      <c r="Q432" s="3">
        <f t="shared" si="125"/>
        <v>6803678.4029285517</v>
      </c>
      <c r="R432">
        <f t="shared" si="126"/>
        <v>15.0967021242096</v>
      </c>
      <c r="S432" s="2">
        <f t="shared" si="127"/>
        <v>31.041405246547843</v>
      </c>
    </row>
    <row r="433" spans="1:19" x14ac:dyDescent="0.25">
      <c r="A433" s="1">
        <v>308.54349999999999</v>
      </c>
      <c r="B433" s="1">
        <v>67.370320000000007</v>
      </c>
      <c r="C433">
        <f t="shared" si="115"/>
        <v>304.27175</v>
      </c>
      <c r="D433">
        <f t="shared" si="116"/>
        <v>0.13691651999999999</v>
      </c>
      <c r="E433">
        <f t="shared" si="117"/>
        <v>14.761619708125799</v>
      </c>
      <c r="G433">
        <f t="shared" si="118"/>
        <v>3.390347968897145E-3</v>
      </c>
      <c r="H433">
        <f t="shared" si="119"/>
        <v>1602.9581677571148</v>
      </c>
      <c r="I433">
        <f t="shared" si="120"/>
        <v>39.692697187179633</v>
      </c>
      <c r="K433">
        <f t="shared" si="121"/>
        <v>1050.7469793295988</v>
      </c>
      <c r="L433">
        <f t="shared" si="122"/>
        <v>-0.82146526209694715</v>
      </c>
      <c r="M433">
        <f t="shared" si="123"/>
        <v>7.8179169510538221E-4</v>
      </c>
      <c r="N433" s="1">
        <f t="shared" si="124"/>
        <v>169928.96004656755</v>
      </c>
      <c r="P433">
        <f t="shared" si="114"/>
        <v>4.2717499999999971E-2</v>
      </c>
      <c r="Q433" s="3">
        <f t="shared" si="125"/>
        <v>6744938.754460752</v>
      </c>
      <c r="R433">
        <f t="shared" si="126"/>
        <v>14.761619708125799</v>
      </c>
      <c r="S433" s="2">
        <f t="shared" si="127"/>
        <v>30.978906548057008</v>
      </c>
    </row>
    <row r="434" spans="1:19" x14ac:dyDescent="0.25">
      <c r="A434" s="1">
        <v>308.47949999999997</v>
      </c>
      <c r="B434" s="1">
        <v>64.279949999999999</v>
      </c>
      <c r="C434">
        <f t="shared" si="115"/>
        <v>304.23974999999996</v>
      </c>
      <c r="D434">
        <f t="shared" si="116"/>
        <v>0.13692163999999998</v>
      </c>
      <c r="E434">
        <f t="shared" si="117"/>
        <v>14.083957072088825</v>
      </c>
      <c r="G434">
        <f t="shared" si="118"/>
        <v>3.3929407278739943E-3</v>
      </c>
      <c r="H434">
        <f t="shared" si="119"/>
        <v>1602.8691323707344</v>
      </c>
      <c r="I434">
        <f t="shared" si="120"/>
        <v>39.719360363144332</v>
      </c>
      <c r="K434">
        <f t="shared" si="121"/>
        <v>1050.7732663683141</v>
      </c>
      <c r="L434">
        <f t="shared" si="122"/>
        <v>-0.82147465939020603</v>
      </c>
      <c r="M434">
        <f t="shared" si="123"/>
        <v>7.8178108035560265E-4</v>
      </c>
      <c r="N434" s="1">
        <f t="shared" si="124"/>
        <v>168404.48601929171</v>
      </c>
      <c r="P434">
        <f t="shared" si="114"/>
        <v>4.2397499999999866E-2</v>
      </c>
      <c r="Q434" s="3">
        <f t="shared" si="125"/>
        <v>6688918.4669703487</v>
      </c>
      <c r="R434">
        <f t="shared" si="126"/>
        <v>14.083957072088825</v>
      </c>
      <c r="S434" s="2">
        <f t="shared" si="127"/>
        <v>30.918916325406968</v>
      </c>
    </row>
    <row r="435" spans="1:19" x14ac:dyDescent="0.25">
      <c r="A435" s="1">
        <v>308.41860000000003</v>
      </c>
      <c r="B435" s="1">
        <v>61.94359</v>
      </c>
      <c r="C435">
        <f t="shared" si="115"/>
        <v>304.20929999999998</v>
      </c>
      <c r="D435">
        <f t="shared" si="116"/>
        <v>0.136926512</v>
      </c>
      <c r="E435">
        <f t="shared" si="117"/>
        <v>13.571569689878611</v>
      </c>
      <c r="G435">
        <f t="shared" si="118"/>
        <v>3.3954099322638376E-3</v>
      </c>
      <c r="H435">
        <f t="shared" si="119"/>
        <v>1602.7844134617887</v>
      </c>
      <c r="I435">
        <f t="shared" si="120"/>
        <v>39.74475094162792</v>
      </c>
      <c r="K435">
        <f t="shared" si="121"/>
        <v>1050.7982804079627</v>
      </c>
      <c r="L435">
        <f t="shared" si="122"/>
        <v>-0.82148361142449566</v>
      </c>
      <c r="M435">
        <f t="shared" si="123"/>
        <v>7.8177098948578616E-4</v>
      </c>
      <c r="N435" s="1">
        <f t="shared" si="124"/>
        <v>166957.70804637473</v>
      </c>
      <c r="P435">
        <f t="shared" si="114"/>
        <v>4.209300000000013E-2</v>
      </c>
      <c r="Q435" s="3">
        <f t="shared" si="125"/>
        <v>6635692.5240881909</v>
      </c>
      <c r="R435">
        <f t="shared" si="126"/>
        <v>13.571569689878611</v>
      </c>
      <c r="S435" s="2">
        <f t="shared" si="127"/>
        <v>30.861565215875626</v>
      </c>
    </row>
    <row r="436" spans="1:19" x14ac:dyDescent="0.25">
      <c r="A436" s="1">
        <v>308.3605</v>
      </c>
      <c r="B436" s="1">
        <v>57.849939999999997</v>
      </c>
      <c r="C436">
        <f t="shared" si="115"/>
        <v>304.18025</v>
      </c>
      <c r="D436">
        <f t="shared" si="116"/>
        <v>0.13693116</v>
      </c>
      <c r="E436">
        <f t="shared" si="117"/>
        <v>12.674238646630904</v>
      </c>
      <c r="G436">
        <f t="shared" si="118"/>
        <v>3.3977674583937079E-3</v>
      </c>
      <c r="H436">
        <f t="shared" si="119"/>
        <v>1602.703593155192</v>
      </c>
      <c r="I436">
        <f t="shared" si="120"/>
        <v>39.768991325812038</v>
      </c>
      <c r="K436">
        <f t="shared" si="121"/>
        <v>1050.8221446310342</v>
      </c>
      <c r="L436">
        <f t="shared" si="122"/>
        <v>-0.82149216089005828</v>
      </c>
      <c r="M436">
        <f t="shared" si="123"/>
        <v>7.8176137140553075E-4</v>
      </c>
      <c r="N436" s="1">
        <f t="shared" si="124"/>
        <v>165580.94519262449</v>
      </c>
      <c r="P436">
        <f t="shared" si="114"/>
        <v>4.1802500000000006E-2</v>
      </c>
      <c r="Q436" s="3">
        <f t="shared" si="125"/>
        <v>6584987.1730852425</v>
      </c>
      <c r="R436">
        <f t="shared" si="126"/>
        <v>12.674238646630904</v>
      </c>
      <c r="S436" s="2">
        <f t="shared" si="127"/>
        <v>30.806605382788639</v>
      </c>
    </row>
    <row r="437" spans="1:19" x14ac:dyDescent="0.25">
      <c r="A437" s="1">
        <v>308.30509999999998</v>
      </c>
      <c r="B437" s="1">
        <v>56.917160000000003</v>
      </c>
      <c r="C437">
        <f t="shared" si="115"/>
        <v>304.15255000000002</v>
      </c>
      <c r="D437">
        <f t="shared" si="116"/>
        <v>0.13693559199999999</v>
      </c>
      <c r="E437">
        <f t="shared" si="117"/>
        <v>12.469473969923028</v>
      </c>
      <c r="G437">
        <f t="shared" si="118"/>
        <v>3.4000171085865061E-3</v>
      </c>
      <c r="H437">
        <f t="shared" si="119"/>
        <v>1602.6265318647929</v>
      </c>
      <c r="I437">
        <f t="shared" si="120"/>
        <v>39.792120860842033</v>
      </c>
      <c r="K437">
        <f t="shared" si="121"/>
        <v>1050.8449000768933</v>
      </c>
      <c r="L437">
        <f t="shared" si="122"/>
        <v>-0.82150032125072214</v>
      </c>
      <c r="M437">
        <f t="shared" si="123"/>
        <v>7.8175220833313333E-4</v>
      </c>
      <c r="N437" s="1">
        <f t="shared" si="124"/>
        <v>164271.33679440044</v>
      </c>
      <c r="P437">
        <f t="shared" si="114"/>
        <v>4.152549999999991E-2</v>
      </c>
      <c r="Q437" s="3">
        <f t="shared" si="125"/>
        <v>6536704.8876948692</v>
      </c>
      <c r="R437">
        <f t="shared" si="126"/>
        <v>12.469473969923028</v>
      </c>
      <c r="S437" s="2">
        <f t="shared" si="127"/>
        <v>30.753973495680381</v>
      </c>
    </row>
    <row r="438" spans="1:19" x14ac:dyDescent="0.25">
      <c r="A438" s="1">
        <v>308.25229999999999</v>
      </c>
      <c r="B438" s="1">
        <v>54.085030000000003</v>
      </c>
      <c r="C438">
        <f t="shared" si="115"/>
        <v>304.12615</v>
      </c>
      <c r="D438">
        <f t="shared" si="116"/>
        <v>0.13693981599999999</v>
      </c>
      <c r="E438">
        <f t="shared" si="117"/>
        <v>11.848642326202629</v>
      </c>
      <c r="G438">
        <f t="shared" si="118"/>
        <v>3.4021627087187367E-3</v>
      </c>
      <c r="H438">
        <f t="shared" si="119"/>
        <v>1602.5530900487274</v>
      </c>
      <c r="I438">
        <f t="shared" si="120"/>
        <v>39.814179111397088</v>
      </c>
      <c r="K438">
        <f t="shared" si="121"/>
        <v>1050.8665877881183</v>
      </c>
      <c r="L438">
        <f t="shared" si="122"/>
        <v>-0.8215081060866225</v>
      </c>
      <c r="M438">
        <f t="shared" si="123"/>
        <v>7.8174348260110415E-4</v>
      </c>
      <c r="N438" s="1">
        <f t="shared" si="124"/>
        <v>163026.0688964249</v>
      </c>
      <c r="P438">
        <f t="shared" si="114"/>
        <v>4.1261499999999958E-2</v>
      </c>
      <c r="Q438" s="3">
        <f t="shared" si="125"/>
        <v>6490749.1068692226</v>
      </c>
      <c r="R438">
        <f t="shared" si="126"/>
        <v>11.848642326202629</v>
      </c>
      <c r="S438" s="2">
        <f t="shared" si="127"/>
        <v>30.703603773642111</v>
      </c>
    </row>
    <row r="439" spans="1:19" x14ac:dyDescent="0.25">
      <c r="A439" s="1">
        <v>308.202</v>
      </c>
      <c r="B439" s="1">
        <v>51.851329999999997</v>
      </c>
      <c r="C439">
        <f t="shared" si="115"/>
        <v>304.101</v>
      </c>
      <c r="D439">
        <f t="shared" si="116"/>
        <v>0.13694383999999998</v>
      </c>
      <c r="E439">
        <f t="shared" si="117"/>
        <v>11.358962184790496</v>
      </c>
      <c r="G439">
        <f t="shared" si="118"/>
        <v>3.4042081068469399E-3</v>
      </c>
      <c r="H439">
        <f t="shared" si="119"/>
        <v>1602.4831282068519</v>
      </c>
      <c r="I439">
        <f t="shared" si="120"/>
        <v>39.835205848815178</v>
      </c>
      <c r="K439">
        <f t="shared" si="121"/>
        <v>1050.8872488103168</v>
      </c>
      <c r="L439">
        <f t="shared" si="122"/>
        <v>-0.82151552908728931</v>
      </c>
      <c r="M439">
        <f t="shared" si="123"/>
        <v>7.8173517664935647E-4</v>
      </c>
      <c r="N439" s="1">
        <f t="shared" si="124"/>
        <v>161842.37128712039</v>
      </c>
      <c r="P439">
        <f t="shared" si="114"/>
        <v>4.1009999999999991E-2</v>
      </c>
      <c r="Q439" s="3">
        <f t="shared" si="125"/>
        <v>6447024.1752828155</v>
      </c>
      <c r="R439">
        <f t="shared" si="126"/>
        <v>11.358962184790496</v>
      </c>
      <c r="S439" s="2">
        <f t="shared" si="127"/>
        <v>30.655428059975446</v>
      </c>
    </row>
    <row r="440" spans="1:19" x14ac:dyDescent="0.25">
      <c r="A440" s="1">
        <v>308.1542</v>
      </c>
      <c r="B440" s="1">
        <v>50.24391</v>
      </c>
      <c r="C440">
        <f t="shared" si="115"/>
        <v>304.07709999999997</v>
      </c>
      <c r="D440">
        <f t="shared" si="116"/>
        <v>0.136947664</v>
      </c>
      <c r="E440">
        <f t="shared" si="117"/>
        <v>11.006520709984509</v>
      </c>
      <c r="G440">
        <f t="shared" si="118"/>
        <v>3.4061531015819879E-3</v>
      </c>
      <c r="H440">
        <f t="shared" si="119"/>
        <v>1602.4166459600494</v>
      </c>
      <c r="I440">
        <f t="shared" si="120"/>
        <v>39.855199199771882</v>
      </c>
      <c r="K440">
        <f t="shared" si="121"/>
        <v>1050.9068831158193</v>
      </c>
      <c r="L440">
        <f t="shared" si="122"/>
        <v>-0.82152258926849098</v>
      </c>
      <c r="M440">
        <f t="shared" si="123"/>
        <v>7.8172728951281581E-4</v>
      </c>
      <c r="N440" s="1">
        <f t="shared" si="124"/>
        <v>160719.86061597039</v>
      </c>
      <c r="P440">
        <f t="shared" si="114"/>
        <v>4.0771000000000016E-2</v>
      </c>
      <c r="Q440" s="3">
        <f t="shared" si="125"/>
        <v>6405522.0602090713</v>
      </c>
      <c r="R440">
        <f t="shared" si="126"/>
        <v>11.006520709984509</v>
      </c>
      <c r="S440" s="2">
        <f t="shared" si="127"/>
        <v>30.609472222921738</v>
      </c>
    </row>
    <row r="441" spans="1:19" x14ac:dyDescent="0.25">
      <c r="A441" s="1">
        <v>308.1087</v>
      </c>
      <c r="B441" s="1">
        <v>46.422199999999997</v>
      </c>
      <c r="C441">
        <f t="shared" si="115"/>
        <v>304.05435</v>
      </c>
      <c r="D441">
        <f t="shared" si="116"/>
        <v>0.136951304</v>
      </c>
      <c r="E441">
        <f t="shared" si="117"/>
        <v>10.16905979953283</v>
      </c>
      <c r="G441">
        <f t="shared" si="118"/>
        <v>3.4080056468560604E-3</v>
      </c>
      <c r="H441">
        <f t="shared" si="119"/>
        <v>1602.3533647932966</v>
      </c>
      <c r="I441">
        <f t="shared" si="120"/>
        <v>39.874241105980005</v>
      </c>
      <c r="K441">
        <f t="shared" si="121"/>
        <v>1050.9255728312232</v>
      </c>
      <c r="L441">
        <f t="shared" si="122"/>
        <v>-0.82152931527158146</v>
      </c>
      <c r="M441">
        <f t="shared" si="123"/>
        <v>7.817197873093508E-4</v>
      </c>
      <c r="N441" s="1">
        <f t="shared" si="124"/>
        <v>159653.49073421228</v>
      </c>
      <c r="P441">
        <f t="shared" si="114"/>
        <v>4.0543499999999996E-2</v>
      </c>
      <c r="Q441" s="3">
        <f t="shared" si="125"/>
        <v>6366061.7829473251</v>
      </c>
      <c r="R441">
        <f t="shared" si="126"/>
        <v>10.16905979953283</v>
      </c>
      <c r="S441" s="2">
        <f t="shared" si="127"/>
        <v>30.565567963292612</v>
      </c>
    </row>
    <row r="442" spans="1:19" x14ac:dyDescent="0.25">
      <c r="A442" s="1">
        <v>308.06529999999998</v>
      </c>
      <c r="B442" s="1">
        <v>45.917670000000001</v>
      </c>
      <c r="C442">
        <f t="shared" si="115"/>
        <v>304.03264999999999</v>
      </c>
      <c r="D442">
        <f t="shared" si="116"/>
        <v>0.136954776</v>
      </c>
      <c r="E442">
        <f t="shared" si="117"/>
        <v>10.058284495313986</v>
      </c>
      <c r="G442">
        <f t="shared" si="118"/>
        <v>3.4097737249777493E-3</v>
      </c>
      <c r="H442">
        <f t="shared" si="119"/>
        <v>1602.2930062449652</v>
      </c>
      <c r="I442">
        <f t="shared" si="120"/>
        <v>39.892413773212922</v>
      </c>
      <c r="K442">
        <f t="shared" si="121"/>
        <v>1050.9434000870192</v>
      </c>
      <c r="L442">
        <f t="shared" si="122"/>
        <v>-0.82153573587678985</v>
      </c>
      <c r="M442">
        <f t="shared" si="123"/>
        <v>7.8171263629303524E-4</v>
      </c>
      <c r="N442" s="1">
        <f t="shared" si="124"/>
        <v>158638.26985394178</v>
      </c>
      <c r="P442">
        <f t="shared" si="114"/>
        <v>4.0326499999999897E-2</v>
      </c>
      <c r="Q442" s="3">
        <f t="shared" si="125"/>
        <v>6328463.5012800554</v>
      </c>
      <c r="R442">
        <f t="shared" si="126"/>
        <v>10.058284495313986</v>
      </c>
      <c r="S442" s="2">
        <f t="shared" si="127"/>
        <v>30.523543451009449</v>
      </c>
    </row>
    <row r="443" spans="1:19" x14ac:dyDescent="0.25">
      <c r="A443" s="1">
        <v>308.02409999999998</v>
      </c>
      <c r="B443" s="1">
        <v>43.082949999999997</v>
      </c>
      <c r="C443">
        <f t="shared" si="115"/>
        <v>304.01204999999999</v>
      </c>
      <c r="D443">
        <f t="shared" si="116"/>
        <v>0.13695807199999999</v>
      </c>
      <c r="E443">
        <f t="shared" si="117"/>
        <v>9.4371107969452144</v>
      </c>
      <c r="G443">
        <f t="shared" si="118"/>
        <v>3.4114531124068703E-3</v>
      </c>
      <c r="H443">
        <f t="shared" si="119"/>
        <v>1602.2357091083311</v>
      </c>
      <c r="I443">
        <f t="shared" si="120"/>
        <v>39.909673937634331</v>
      </c>
      <c r="K443">
        <f t="shared" si="121"/>
        <v>1050.9603237859974</v>
      </c>
      <c r="L443">
        <f t="shared" si="122"/>
        <v>-0.82154183556032878</v>
      </c>
      <c r="M443">
        <f t="shared" si="123"/>
        <v>7.8170585222550788E-4</v>
      </c>
      <c r="N443" s="1">
        <f t="shared" si="124"/>
        <v>157676.25464292939</v>
      </c>
      <c r="P443">
        <f t="shared" si="114"/>
        <v>4.0120499999999878E-2</v>
      </c>
      <c r="Q443" s="3">
        <f t="shared" si="125"/>
        <v>6292807.9105067132</v>
      </c>
      <c r="R443">
        <f t="shared" si="126"/>
        <v>9.4371107969452144</v>
      </c>
      <c r="S443" s="2">
        <f t="shared" si="127"/>
        <v>30.483515490555412</v>
      </c>
    </row>
    <row r="444" spans="1:19" x14ac:dyDescent="0.25">
      <c r="A444" s="1">
        <v>307.98489999999998</v>
      </c>
      <c r="B444" s="1">
        <v>40.731760000000001</v>
      </c>
      <c r="C444">
        <f t="shared" si="115"/>
        <v>303.99244999999996</v>
      </c>
      <c r="D444">
        <f t="shared" si="116"/>
        <v>0.136961208</v>
      </c>
      <c r="E444">
        <f t="shared" si="117"/>
        <v>8.9218897660423675</v>
      </c>
      <c r="G444">
        <f t="shared" si="118"/>
        <v>3.4130518223504103E-3</v>
      </c>
      <c r="H444">
        <f t="shared" si="119"/>
        <v>1602.1811949799123</v>
      </c>
      <c r="I444">
        <f t="shared" si="120"/>
        <v>39.926104092640216</v>
      </c>
      <c r="K444">
        <f t="shared" si="121"/>
        <v>1050.9764260628831</v>
      </c>
      <c r="L444">
        <f t="shared" si="122"/>
        <v>-0.82154764325403407</v>
      </c>
      <c r="M444">
        <f t="shared" si="123"/>
        <v>7.8169940150958086E-4</v>
      </c>
      <c r="N444" s="1">
        <f t="shared" si="124"/>
        <v>156762.51304043402</v>
      </c>
      <c r="P444">
        <f t="shared" si="114"/>
        <v>3.9924499999999911E-2</v>
      </c>
      <c r="Q444" s="3">
        <f t="shared" si="125"/>
        <v>6258916.413476238</v>
      </c>
      <c r="R444">
        <f t="shared" si="126"/>
        <v>8.9218897660423675</v>
      </c>
      <c r="S444" s="2">
        <f t="shared" si="127"/>
        <v>30.445308599793538</v>
      </c>
    </row>
    <row r="445" spans="1:19" x14ac:dyDescent="0.25">
      <c r="A445" s="1">
        <v>307.9477</v>
      </c>
      <c r="B445" s="1">
        <v>38.82396</v>
      </c>
      <c r="C445">
        <f t="shared" si="115"/>
        <v>303.97384999999997</v>
      </c>
      <c r="D445">
        <f t="shared" si="116"/>
        <v>0.13696418399999999</v>
      </c>
      <c r="E445">
        <f t="shared" si="117"/>
        <v>8.5038202396036624</v>
      </c>
      <c r="G445">
        <f t="shared" si="118"/>
        <v>3.4145697288349153E-3</v>
      </c>
      <c r="H445">
        <f t="shared" si="119"/>
        <v>1602.1294636224927</v>
      </c>
      <c r="I445">
        <f t="shared" si="120"/>
        <v>39.941703067130923</v>
      </c>
      <c r="K445">
        <f t="shared" si="121"/>
        <v>1050.9917069003325</v>
      </c>
      <c r="L445">
        <f t="shared" si="122"/>
        <v>-0.82155315834427733</v>
      </c>
      <c r="M445">
        <f t="shared" si="123"/>
        <v>7.816932835438508E-4</v>
      </c>
      <c r="N445" s="1">
        <f t="shared" si="124"/>
        <v>155896.80835735382</v>
      </c>
      <c r="P445">
        <f t="shared" si="114"/>
        <v>3.9738499999999989E-2</v>
      </c>
      <c r="Q445" s="3">
        <f t="shared" si="125"/>
        <v>6226784.0285228407</v>
      </c>
      <c r="R445">
        <f t="shared" si="126"/>
        <v>8.5038202396036624</v>
      </c>
      <c r="S445" s="2">
        <f t="shared" si="127"/>
        <v>30.408940020074724</v>
      </c>
    </row>
    <row r="446" spans="1:19" x14ac:dyDescent="0.25">
      <c r="A446" s="1">
        <v>307.91219999999998</v>
      </c>
      <c r="B446" s="1">
        <v>37.338949999999997</v>
      </c>
      <c r="C446">
        <f t="shared" si="115"/>
        <v>303.95609999999999</v>
      </c>
      <c r="D446">
        <f t="shared" si="116"/>
        <v>0.13696702399999999</v>
      </c>
      <c r="E446">
        <f t="shared" si="117"/>
        <v>8.1783809510236569</v>
      </c>
      <c r="G446">
        <f t="shared" si="118"/>
        <v>3.4160189621131876E-3</v>
      </c>
      <c r="H446">
        <f t="shared" si="119"/>
        <v>1602.0800976388068</v>
      </c>
      <c r="I446">
        <f t="shared" si="120"/>
        <v>39.956595628144129</v>
      </c>
      <c r="K446">
        <f t="shared" si="121"/>
        <v>1051.0062895156277</v>
      </c>
      <c r="L446">
        <f t="shared" si="122"/>
        <v>-0.82155842476749863</v>
      </c>
      <c r="M446">
        <f t="shared" si="123"/>
        <v>7.816874484605856E-4</v>
      </c>
      <c r="N446" s="1">
        <f t="shared" si="124"/>
        <v>155071.95106918059</v>
      </c>
      <c r="P446">
        <f t="shared" si="114"/>
        <v>3.9560999999999923E-2</v>
      </c>
      <c r="Q446" s="3">
        <f t="shared" si="125"/>
        <v>6196147.2421386018</v>
      </c>
      <c r="R446">
        <f t="shared" si="126"/>
        <v>8.1783809510236569</v>
      </c>
      <c r="S446" s="2">
        <f t="shared" si="127"/>
        <v>30.374131777807381</v>
      </c>
    </row>
    <row r="447" spans="1:19" x14ac:dyDescent="0.25">
      <c r="A447" s="1">
        <v>307.8784</v>
      </c>
      <c r="B447" s="1">
        <v>36.276719999999997</v>
      </c>
      <c r="C447">
        <f t="shared" si="115"/>
        <v>303.93920000000003</v>
      </c>
      <c r="D447">
        <f t="shared" si="116"/>
        <v>0.13696972799999999</v>
      </c>
      <c r="E447">
        <f t="shared" si="117"/>
        <v>7.9455629787043165</v>
      </c>
      <c r="G447">
        <f t="shared" si="118"/>
        <v>3.4173994251286421E-3</v>
      </c>
      <c r="H447">
        <f t="shared" si="119"/>
        <v>1602.0330968460696</v>
      </c>
      <c r="I447">
        <f t="shared" si="120"/>
        <v>39.970780873557821</v>
      </c>
      <c r="K447">
        <f t="shared" si="121"/>
        <v>1051.0201738953981</v>
      </c>
      <c r="L447">
        <f t="shared" si="122"/>
        <v>-0.82156344205134468</v>
      </c>
      <c r="M447">
        <f t="shared" si="123"/>
        <v>7.8168189579690226E-4</v>
      </c>
      <c r="N447" s="1">
        <f t="shared" si="124"/>
        <v>154287.75946801703</v>
      </c>
      <c r="P447">
        <f t="shared" si="114"/>
        <v>3.9391999999999996E-2</v>
      </c>
      <c r="Q447" s="3">
        <f t="shared" si="125"/>
        <v>6167002.2251683045</v>
      </c>
      <c r="R447">
        <f t="shared" si="126"/>
        <v>7.9455629787043165</v>
      </c>
      <c r="S447" s="2">
        <f t="shared" si="127"/>
        <v>30.340897392013627</v>
      </c>
    </row>
    <row r="448" spans="1:19" x14ac:dyDescent="0.25">
      <c r="A448" s="1">
        <v>307.84629999999999</v>
      </c>
      <c r="B448" s="1">
        <v>35.656390000000002</v>
      </c>
      <c r="C448">
        <f t="shared" si="115"/>
        <v>303.92314999999996</v>
      </c>
      <c r="D448">
        <f t="shared" si="116"/>
        <v>0.13697229599999999</v>
      </c>
      <c r="E448">
        <f t="shared" si="117"/>
        <v>7.8095478519247425</v>
      </c>
      <c r="G448">
        <f t="shared" si="118"/>
        <v>3.4187110254134678E-3</v>
      </c>
      <c r="H448">
        <f t="shared" si="119"/>
        <v>1601.9884610701333</v>
      </c>
      <c r="I448">
        <f t="shared" si="120"/>
        <v>39.984257943997804</v>
      </c>
      <c r="K448">
        <f t="shared" si="121"/>
        <v>1051.0333600269003</v>
      </c>
      <c r="L448">
        <f t="shared" si="122"/>
        <v>-0.8215682097460828</v>
      </c>
      <c r="M448">
        <f t="shared" si="123"/>
        <v>7.8167662511212344E-4</v>
      </c>
      <c r="N448" s="1">
        <f t="shared" si="124"/>
        <v>153544.06086743699</v>
      </c>
      <c r="P448">
        <f t="shared" si="114"/>
        <v>3.9231499999999926E-2</v>
      </c>
      <c r="Q448" s="3">
        <f t="shared" si="125"/>
        <v>6139345.3354925001</v>
      </c>
      <c r="R448">
        <f t="shared" si="126"/>
        <v>7.8095478519247425</v>
      </c>
      <c r="S448" s="2">
        <f t="shared" si="127"/>
        <v>30.309249904945382</v>
      </c>
    </row>
    <row r="449" spans="1:19" x14ac:dyDescent="0.25">
      <c r="A449" s="1">
        <v>307.81580000000002</v>
      </c>
      <c r="B449" s="1">
        <v>32.212249999999997</v>
      </c>
      <c r="C449">
        <f t="shared" si="115"/>
        <v>303.90790000000004</v>
      </c>
      <c r="D449">
        <f t="shared" si="116"/>
        <v>0.13697473599999999</v>
      </c>
      <c r="E449">
        <f t="shared" si="117"/>
        <v>7.055078390514292</v>
      </c>
      <c r="G449">
        <f t="shared" si="118"/>
        <v>3.4199577635835032E-3</v>
      </c>
      <c r="H449">
        <f t="shared" si="119"/>
        <v>1601.9460510979497</v>
      </c>
      <c r="I449">
        <f t="shared" si="120"/>
        <v>39.997068030810951</v>
      </c>
      <c r="K449">
        <f t="shared" si="121"/>
        <v>1051.0458889766564</v>
      </c>
      <c r="L449">
        <f t="shared" si="122"/>
        <v>-0.82157274228936239</v>
      </c>
      <c r="M449">
        <f t="shared" si="123"/>
        <v>7.816716195800747E-4</v>
      </c>
      <c r="N449" s="1">
        <f t="shared" si="124"/>
        <v>152838.3793533796</v>
      </c>
      <c r="P449">
        <f t="shared" si="114"/>
        <v>3.9079000000000121E-2</v>
      </c>
      <c r="Q449" s="3">
        <f t="shared" si="125"/>
        <v>6113087.0567160156</v>
      </c>
      <c r="R449">
        <f t="shared" si="126"/>
        <v>7.055078390514292</v>
      </c>
      <c r="S449" s="2">
        <f t="shared" si="127"/>
        <v>30.279102893751041</v>
      </c>
    </row>
    <row r="450" spans="1:19" x14ac:dyDescent="0.25">
      <c r="A450" s="1">
        <v>307.78649999999999</v>
      </c>
      <c r="B450" s="1">
        <v>32.290849999999999</v>
      </c>
      <c r="C450">
        <f t="shared" si="115"/>
        <v>303.89324999999997</v>
      </c>
      <c r="D450">
        <f t="shared" si="116"/>
        <v>0.13697707999999997</v>
      </c>
      <c r="E450">
        <f t="shared" si="117"/>
        <v>7.0721722203451858</v>
      </c>
      <c r="G450">
        <f t="shared" si="118"/>
        <v>3.4211559212419251E-3</v>
      </c>
      <c r="H450">
        <f t="shared" si="119"/>
        <v>1601.9053106030826</v>
      </c>
      <c r="I450">
        <f t="shared" si="120"/>
        <v>40.009378493384602</v>
      </c>
      <c r="K450">
        <f t="shared" si="121"/>
        <v>1051.0579250492397</v>
      </c>
      <c r="L450">
        <f t="shared" si="122"/>
        <v>-0.82157709878870522</v>
      </c>
      <c r="M450">
        <f t="shared" si="123"/>
        <v>7.8166681322555675E-4</v>
      </c>
      <c r="N450" s="1">
        <f t="shared" si="124"/>
        <v>152161.33146519866</v>
      </c>
      <c r="P450">
        <f t="shared" si="114"/>
        <v>3.8932499999999946E-2</v>
      </c>
      <c r="Q450" s="3">
        <f t="shared" si="125"/>
        <v>6087880.3026484847</v>
      </c>
      <c r="R450">
        <f t="shared" si="126"/>
        <v>7.0721722203451858</v>
      </c>
      <c r="S450" s="2">
        <f t="shared" si="127"/>
        <v>30.250070863008531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FFDF2-4F82-4890-93AF-DB3CB11CA291}">
  <dimension ref="A1:L2009"/>
  <sheetViews>
    <sheetView workbookViewId="0">
      <selection activeCell="O254" sqref="O254"/>
    </sheetView>
  </sheetViews>
  <sheetFormatPr defaultRowHeight="15" x14ac:dyDescent="0.25"/>
  <sheetData>
    <row r="1" spans="1:12" x14ac:dyDescent="0.25">
      <c r="A1" s="4" t="s">
        <v>72</v>
      </c>
      <c r="F1" s="4" t="s">
        <v>76</v>
      </c>
    </row>
    <row r="2" spans="1:12" x14ac:dyDescent="0.25">
      <c r="A2" t="s">
        <v>73</v>
      </c>
      <c r="F2" t="s">
        <v>77</v>
      </c>
    </row>
    <row r="5" spans="1:12" x14ac:dyDescent="0.25">
      <c r="A5" t="s">
        <v>12</v>
      </c>
      <c r="F5" t="s">
        <v>12</v>
      </c>
    </row>
    <row r="6" spans="1:12" x14ac:dyDescent="0.25">
      <c r="A6" t="s">
        <v>74</v>
      </c>
      <c r="F6" t="s">
        <v>74</v>
      </c>
    </row>
    <row r="7" spans="1:12" x14ac:dyDescent="0.25">
      <c r="A7" t="s">
        <v>75</v>
      </c>
      <c r="F7" t="s">
        <v>75</v>
      </c>
    </row>
    <row r="8" spans="1:12" x14ac:dyDescent="0.25">
      <c r="A8" t="s">
        <v>15</v>
      </c>
      <c r="F8" t="s">
        <v>15</v>
      </c>
    </row>
    <row r="9" spans="1:12" x14ac:dyDescent="0.25">
      <c r="A9" t="s">
        <v>11</v>
      </c>
      <c r="B9" t="s">
        <v>17</v>
      </c>
      <c r="C9" t="s">
        <v>16</v>
      </c>
      <c r="F9" t="s">
        <v>11</v>
      </c>
      <c r="G9" t="s">
        <v>17</v>
      </c>
      <c r="H9" t="s">
        <v>16</v>
      </c>
      <c r="K9" t="s">
        <v>11</v>
      </c>
      <c r="L9" t="s">
        <v>17</v>
      </c>
    </row>
    <row r="10" spans="1:12" x14ac:dyDescent="0.25">
      <c r="A10">
        <v>2</v>
      </c>
      <c r="B10" s="1">
        <v>-165.6636</v>
      </c>
      <c r="C10" s="1">
        <v>496.7072</v>
      </c>
      <c r="F10">
        <v>0.5</v>
      </c>
      <c r="G10" s="1">
        <v>-582.13649999999996</v>
      </c>
      <c r="H10" s="1">
        <v>495.57909999999998</v>
      </c>
      <c r="K10">
        <v>0.5</v>
      </c>
      <c r="L10" s="2">
        <f>-G10</f>
        <v>582.13649999999996</v>
      </c>
    </row>
    <row r="11" spans="1:12" x14ac:dyDescent="0.25">
      <c r="A11">
        <v>4</v>
      </c>
      <c r="B11" s="1">
        <v>-152.71549999999999</v>
      </c>
      <c r="C11" s="1">
        <v>493.88490000000002</v>
      </c>
      <c r="F11">
        <v>1</v>
      </c>
      <c r="G11" s="1">
        <v>-388.64600000000002</v>
      </c>
      <c r="H11" s="1">
        <v>493.6737</v>
      </c>
      <c r="K11">
        <v>1</v>
      </c>
      <c r="L11" s="2">
        <f t="shared" ref="L11:L74" si="0">-G11</f>
        <v>388.64600000000002</v>
      </c>
    </row>
    <row r="12" spans="1:12" x14ac:dyDescent="0.25">
      <c r="A12">
        <v>6</v>
      </c>
      <c r="B12" s="1">
        <v>-141.18680000000001</v>
      </c>
      <c r="C12" s="1">
        <v>491.29180000000002</v>
      </c>
      <c r="F12">
        <v>1.5</v>
      </c>
      <c r="G12" s="1">
        <v>-304.55509999999998</v>
      </c>
      <c r="H12" s="1">
        <v>492.20150000000001</v>
      </c>
      <c r="K12">
        <v>1.5</v>
      </c>
      <c r="L12" s="2">
        <f t="shared" si="0"/>
        <v>304.55509999999998</v>
      </c>
    </row>
    <row r="13" spans="1:12" x14ac:dyDescent="0.25">
      <c r="A13">
        <v>8</v>
      </c>
      <c r="B13" s="1">
        <v>-131.1422</v>
      </c>
      <c r="C13" s="1">
        <v>488.90129999999999</v>
      </c>
      <c r="F13">
        <v>2</v>
      </c>
      <c r="G13" s="1">
        <v>-258.4588</v>
      </c>
      <c r="H13" s="1">
        <v>490.96050000000002</v>
      </c>
      <c r="K13">
        <v>2</v>
      </c>
      <c r="L13" s="2">
        <f t="shared" si="0"/>
        <v>258.4588</v>
      </c>
    </row>
    <row r="14" spans="1:12" x14ac:dyDescent="0.25">
      <c r="A14">
        <v>10</v>
      </c>
      <c r="B14" s="1">
        <v>-130.89269999999999</v>
      </c>
      <c r="C14" s="1">
        <v>486.60169999999999</v>
      </c>
      <c r="F14">
        <v>2.5</v>
      </c>
      <c r="G14" s="1">
        <v>-228.63650000000001</v>
      </c>
      <c r="H14" s="1">
        <v>489.86919999999998</v>
      </c>
      <c r="K14">
        <v>2.5</v>
      </c>
      <c r="L14" s="2">
        <f t="shared" si="0"/>
        <v>228.63650000000001</v>
      </c>
    </row>
    <row r="15" spans="1:12" x14ac:dyDescent="0.25">
      <c r="A15">
        <v>12</v>
      </c>
      <c r="B15" s="1">
        <v>-130.6318</v>
      </c>
      <c r="C15" s="1">
        <v>484.32420000000002</v>
      </c>
      <c r="F15">
        <v>3</v>
      </c>
      <c r="G15" s="1">
        <v>-207.28800000000001</v>
      </c>
      <c r="H15" s="1">
        <v>488.88490000000002</v>
      </c>
      <c r="K15">
        <v>3</v>
      </c>
      <c r="L15" s="2">
        <f t="shared" si="0"/>
        <v>207.28800000000001</v>
      </c>
    </row>
    <row r="16" spans="1:12" x14ac:dyDescent="0.25">
      <c r="A16">
        <v>14</v>
      </c>
      <c r="B16" s="1">
        <v>-130.35900000000001</v>
      </c>
      <c r="C16" s="1">
        <v>482.06909999999999</v>
      </c>
      <c r="F16">
        <v>3.5</v>
      </c>
      <c r="G16" s="1">
        <v>-191.0154</v>
      </c>
      <c r="H16" s="1">
        <v>487.9819</v>
      </c>
      <c r="K16">
        <v>3.5</v>
      </c>
      <c r="L16" s="2">
        <f t="shared" si="0"/>
        <v>191.0154</v>
      </c>
    </row>
    <row r="17" spans="1:12" x14ac:dyDescent="0.25">
      <c r="A17">
        <v>16</v>
      </c>
      <c r="B17" s="1">
        <v>-130.07400000000001</v>
      </c>
      <c r="C17" s="1">
        <v>479.8374</v>
      </c>
      <c r="F17">
        <v>4</v>
      </c>
      <c r="G17" s="1">
        <v>-178.07669999999999</v>
      </c>
      <c r="H17" s="1">
        <v>487.14339999999999</v>
      </c>
      <c r="K17">
        <v>4</v>
      </c>
      <c r="L17" s="2">
        <f t="shared" si="0"/>
        <v>178.07669999999999</v>
      </c>
    </row>
    <row r="18" spans="1:12" x14ac:dyDescent="0.25">
      <c r="A18">
        <v>18</v>
      </c>
      <c r="B18" s="1">
        <v>-129.7766</v>
      </c>
      <c r="C18" s="1">
        <v>477.62889999999999</v>
      </c>
      <c r="F18">
        <v>4.5</v>
      </c>
      <c r="G18" s="1">
        <v>-167.4691</v>
      </c>
      <c r="H18" s="1">
        <v>486.35789999999997</v>
      </c>
      <c r="K18">
        <v>4.5</v>
      </c>
      <c r="L18" s="2">
        <f t="shared" si="0"/>
        <v>167.4691</v>
      </c>
    </row>
    <row r="19" spans="1:12" x14ac:dyDescent="0.25">
      <c r="A19">
        <v>20</v>
      </c>
      <c r="B19" s="1">
        <v>-129.46619999999999</v>
      </c>
      <c r="C19" s="1">
        <v>475.44389999999999</v>
      </c>
      <c r="F19">
        <v>5</v>
      </c>
      <c r="G19" s="1">
        <v>-158.56739999999999</v>
      </c>
      <c r="H19" s="1">
        <v>485.61660000000001</v>
      </c>
      <c r="K19">
        <v>5</v>
      </c>
      <c r="L19" s="2">
        <f t="shared" si="0"/>
        <v>158.56739999999999</v>
      </c>
    </row>
    <row r="20" spans="1:12" x14ac:dyDescent="0.25">
      <c r="A20">
        <v>22</v>
      </c>
      <c r="B20" s="1">
        <v>-129.14269999999999</v>
      </c>
      <c r="C20" s="1">
        <v>473.28280000000001</v>
      </c>
      <c r="F20">
        <v>5.5</v>
      </c>
      <c r="G20" s="1">
        <v>-150.95840000000001</v>
      </c>
      <c r="H20" s="1">
        <v>484.91320000000002</v>
      </c>
      <c r="K20">
        <v>5.5</v>
      </c>
      <c r="L20" s="2">
        <f t="shared" si="0"/>
        <v>150.95840000000001</v>
      </c>
    </row>
    <row r="21" spans="1:12" x14ac:dyDescent="0.25">
      <c r="A21">
        <v>24</v>
      </c>
      <c r="B21" s="1">
        <v>-128.8058</v>
      </c>
      <c r="C21" s="1">
        <v>471.1456</v>
      </c>
      <c r="F21">
        <v>6</v>
      </c>
      <c r="G21" s="1">
        <v>-144.35740000000001</v>
      </c>
      <c r="H21" s="1">
        <v>484.24250000000001</v>
      </c>
      <c r="K21">
        <v>6</v>
      </c>
      <c r="L21" s="2">
        <f t="shared" si="0"/>
        <v>144.35740000000001</v>
      </c>
    </row>
    <row r="22" spans="1:12" x14ac:dyDescent="0.25">
      <c r="A22">
        <v>26</v>
      </c>
      <c r="B22" s="1">
        <v>-128.45509999999999</v>
      </c>
      <c r="C22" s="1">
        <v>469.03269999999998</v>
      </c>
      <c r="F22">
        <v>6.5</v>
      </c>
      <c r="G22" s="1">
        <v>-138.56049999999999</v>
      </c>
      <c r="H22" s="1">
        <v>483.60070000000002</v>
      </c>
      <c r="K22">
        <v>6.5</v>
      </c>
      <c r="L22" s="2">
        <f t="shared" si="0"/>
        <v>138.56049999999999</v>
      </c>
    </row>
    <row r="23" spans="1:12" x14ac:dyDescent="0.25">
      <c r="A23">
        <v>28</v>
      </c>
      <c r="B23" s="1">
        <v>-128.09030000000001</v>
      </c>
      <c r="C23" s="1">
        <v>466.94400000000002</v>
      </c>
      <c r="F23">
        <v>7</v>
      </c>
      <c r="G23" s="1">
        <v>-133.41730000000001</v>
      </c>
      <c r="H23" s="1">
        <v>482.98450000000003</v>
      </c>
      <c r="K23">
        <v>7</v>
      </c>
      <c r="L23" s="2">
        <f t="shared" si="0"/>
        <v>133.41730000000001</v>
      </c>
    </row>
    <row r="24" spans="1:12" x14ac:dyDescent="0.25">
      <c r="A24">
        <v>30</v>
      </c>
      <c r="B24" s="1">
        <v>-127.71120000000001</v>
      </c>
      <c r="C24" s="1">
        <v>464.88010000000003</v>
      </c>
      <c r="F24">
        <v>7.5</v>
      </c>
      <c r="G24" s="1">
        <v>-128.8143</v>
      </c>
      <c r="H24" s="1">
        <v>482.39109999999999</v>
      </c>
      <c r="K24">
        <v>7.5</v>
      </c>
      <c r="L24" s="2">
        <f t="shared" si="0"/>
        <v>128.8143</v>
      </c>
    </row>
    <row r="25" spans="1:12" x14ac:dyDescent="0.25">
      <c r="A25">
        <v>32</v>
      </c>
      <c r="B25" s="1">
        <v>-127.3177</v>
      </c>
      <c r="C25" s="1">
        <v>462.84100000000001</v>
      </c>
      <c r="F25">
        <v>8</v>
      </c>
      <c r="G25" s="1">
        <v>-124.66379999999999</v>
      </c>
      <c r="H25" s="1">
        <v>481.81830000000002</v>
      </c>
      <c r="K25">
        <v>8</v>
      </c>
      <c r="L25" s="2">
        <f t="shared" si="0"/>
        <v>124.66379999999999</v>
      </c>
    </row>
    <row r="26" spans="1:12" x14ac:dyDescent="0.25">
      <c r="A26">
        <v>34</v>
      </c>
      <c r="B26" s="1">
        <v>-126.90940000000001</v>
      </c>
      <c r="C26" s="1">
        <v>460.82679999999999</v>
      </c>
      <c r="F26">
        <v>8.5</v>
      </c>
      <c r="G26" s="1">
        <v>-120.8968</v>
      </c>
      <c r="H26" s="1">
        <v>481.26420000000002</v>
      </c>
      <c r="K26">
        <v>8.5</v>
      </c>
      <c r="L26" s="2">
        <f t="shared" si="0"/>
        <v>120.8968</v>
      </c>
    </row>
    <row r="27" spans="1:12" x14ac:dyDescent="0.25">
      <c r="A27">
        <v>36</v>
      </c>
      <c r="B27" s="1">
        <v>-126.48609999999999</v>
      </c>
      <c r="C27" s="1">
        <v>458.83760000000001</v>
      </c>
      <c r="F27">
        <v>9</v>
      </c>
      <c r="G27" s="1">
        <v>-117.45780000000001</v>
      </c>
      <c r="H27" s="1">
        <v>480.72719999999998</v>
      </c>
      <c r="K27">
        <v>9</v>
      </c>
      <c r="L27" s="2">
        <f t="shared" si="0"/>
        <v>117.45780000000001</v>
      </c>
    </row>
    <row r="28" spans="1:12" x14ac:dyDescent="0.25">
      <c r="A28">
        <v>38</v>
      </c>
      <c r="B28" s="1">
        <v>-126.0476</v>
      </c>
      <c r="C28" s="1">
        <v>456.87349999999998</v>
      </c>
      <c r="F28">
        <v>9.5</v>
      </c>
      <c r="G28" s="1">
        <v>-114.3021</v>
      </c>
      <c r="H28" s="1">
        <v>480.20589999999999</v>
      </c>
      <c r="K28">
        <v>9.5</v>
      </c>
      <c r="L28" s="2">
        <f t="shared" si="0"/>
        <v>114.3021</v>
      </c>
    </row>
    <row r="29" spans="1:12" x14ac:dyDescent="0.25">
      <c r="A29">
        <v>40</v>
      </c>
      <c r="B29" s="1">
        <v>-125.5939</v>
      </c>
      <c r="C29" s="1">
        <v>454.93470000000002</v>
      </c>
      <c r="F29">
        <v>10</v>
      </c>
      <c r="G29" s="1">
        <v>-111.393</v>
      </c>
      <c r="H29" s="1">
        <v>479.69900000000001</v>
      </c>
      <c r="K29">
        <v>10</v>
      </c>
      <c r="L29" s="2">
        <f t="shared" si="0"/>
        <v>111.393</v>
      </c>
    </row>
    <row r="30" spans="1:12" x14ac:dyDescent="0.25">
      <c r="A30">
        <v>42</v>
      </c>
      <c r="B30" s="1">
        <v>-125.1247</v>
      </c>
      <c r="C30" s="1">
        <v>453.02120000000002</v>
      </c>
      <c r="F30">
        <v>10.5</v>
      </c>
      <c r="G30" s="1">
        <v>-108.7</v>
      </c>
      <c r="H30" s="1">
        <v>479.20549999999997</v>
      </c>
      <c r="K30">
        <v>10.5</v>
      </c>
      <c r="L30" s="2">
        <f t="shared" si="0"/>
        <v>108.7</v>
      </c>
    </row>
    <row r="31" spans="1:12" x14ac:dyDescent="0.25">
      <c r="A31">
        <v>44</v>
      </c>
      <c r="B31" s="1">
        <v>-124.6397</v>
      </c>
      <c r="C31" s="1">
        <v>451.13290000000001</v>
      </c>
      <c r="F31">
        <v>11</v>
      </c>
      <c r="G31" s="1">
        <v>-106.1977</v>
      </c>
      <c r="H31" s="1">
        <v>478.72449999999998</v>
      </c>
      <c r="K31">
        <v>11</v>
      </c>
      <c r="L31" s="2">
        <f t="shared" si="0"/>
        <v>106.1977</v>
      </c>
    </row>
    <row r="32" spans="1:12" x14ac:dyDescent="0.25">
      <c r="A32">
        <v>46</v>
      </c>
      <c r="B32" s="1">
        <v>-124.1391</v>
      </c>
      <c r="C32" s="1">
        <v>449.27019999999999</v>
      </c>
      <c r="F32">
        <v>11.5</v>
      </c>
      <c r="G32" s="1">
        <v>-103.86490000000001</v>
      </c>
      <c r="H32" s="1">
        <v>478.255</v>
      </c>
      <c r="K32">
        <v>11.5</v>
      </c>
      <c r="L32" s="2">
        <f t="shared" si="0"/>
        <v>103.86490000000001</v>
      </c>
    </row>
    <row r="33" spans="1:12" x14ac:dyDescent="0.25">
      <c r="A33">
        <v>48</v>
      </c>
      <c r="B33" s="1">
        <v>-123.62269999999999</v>
      </c>
      <c r="C33" s="1">
        <v>447.43299999999999</v>
      </c>
      <c r="F33">
        <v>12</v>
      </c>
      <c r="G33" s="1">
        <v>-101.68340000000001</v>
      </c>
      <c r="H33" s="1">
        <v>477.79640000000001</v>
      </c>
      <c r="K33">
        <v>12</v>
      </c>
      <c r="L33" s="2">
        <f t="shared" si="0"/>
        <v>101.68340000000001</v>
      </c>
    </row>
    <row r="34" spans="1:12" x14ac:dyDescent="0.25">
      <c r="A34">
        <v>50</v>
      </c>
      <c r="B34" s="1">
        <v>-123.0904</v>
      </c>
      <c r="C34" s="1">
        <v>445.62119999999999</v>
      </c>
      <c r="F34">
        <v>12.5</v>
      </c>
      <c r="G34" s="1">
        <v>-99.637469999999993</v>
      </c>
      <c r="H34" s="1">
        <v>477.34800000000001</v>
      </c>
      <c r="K34">
        <v>12.5</v>
      </c>
      <c r="L34" s="2">
        <f t="shared" si="0"/>
        <v>99.637469999999993</v>
      </c>
    </row>
    <row r="35" spans="1:12" x14ac:dyDescent="0.25">
      <c r="A35">
        <v>52</v>
      </c>
      <c r="B35" s="1">
        <v>-122.542</v>
      </c>
      <c r="C35" s="1">
        <v>443.83499999999998</v>
      </c>
      <c r="F35">
        <v>13</v>
      </c>
      <c r="G35" s="1">
        <v>-97.713859999999997</v>
      </c>
      <c r="H35" s="1">
        <v>476.90910000000002</v>
      </c>
      <c r="K35">
        <v>13</v>
      </c>
      <c r="L35" s="2">
        <f t="shared" si="0"/>
        <v>97.713859999999997</v>
      </c>
    </row>
    <row r="36" spans="1:12" x14ac:dyDescent="0.25">
      <c r="A36">
        <v>54</v>
      </c>
      <c r="B36" s="1">
        <v>-121.9777</v>
      </c>
      <c r="C36" s="1">
        <v>442.07420000000002</v>
      </c>
      <c r="F36">
        <v>13.5</v>
      </c>
      <c r="G36" s="1">
        <v>-95.900930000000002</v>
      </c>
      <c r="H36" s="1">
        <v>476.47919999999999</v>
      </c>
      <c r="K36">
        <v>13.5</v>
      </c>
      <c r="L36" s="2">
        <f t="shared" si="0"/>
        <v>95.900930000000002</v>
      </c>
    </row>
    <row r="37" spans="1:12" x14ac:dyDescent="0.25">
      <c r="A37">
        <v>56</v>
      </c>
      <c r="B37" s="1">
        <v>-121.3973</v>
      </c>
      <c r="C37" s="1">
        <v>440.33890000000002</v>
      </c>
      <c r="F37">
        <v>14</v>
      </c>
      <c r="G37" s="1">
        <v>-94.188550000000006</v>
      </c>
      <c r="H37" s="1">
        <v>476.05790000000002</v>
      </c>
      <c r="K37">
        <v>14</v>
      </c>
      <c r="L37" s="2">
        <f t="shared" si="0"/>
        <v>94.188550000000006</v>
      </c>
    </row>
    <row r="38" spans="1:12" x14ac:dyDescent="0.25">
      <c r="A38">
        <v>58</v>
      </c>
      <c r="B38" s="1">
        <v>-120.8008</v>
      </c>
      <c r="C38" s="1">
        <v>438.62900000000002</v>
      </c>
      <c r="F38">
        <v>14.5</v>
      </c>
      <c r="G38" s="1">
        <v>-92.567859999999996</v>
      </c>
      <c r="H38" s="1">
        <v>475.64460000000003</v>
      </c>
      <c r="K38">
        <v>14.5</v>
      </c>
      <c r="L38" s="2">
        <f t="shared" si="0"/>
        <v>92.567859999999996</v>
      </c>
    </row>
    <row r="39" spans="1:12" x14ac:dyDescent="0.25">
      <c r="A39">
        <v>60</v>
      </c>
      <c r="B39" s="1">
        <v>-120.1883</v>
      </c>
      <c r="C39" s="1">
        <v>436.94450000000001</v>
      </c>
      <c r="F39">
        <v>15</v>
      </c>
      <c r="G39" s="1">
        <v>-91.031030000000001</v>
      </c>
      <c r="H39" s="1">
        <v>475.23899999999998</v>
      </c>
      <c r="K39">
        <v>15</v>
      </c>
      <c r="L39" s="2">
        <f t="shared" si="0"/>
        <v>91.031030000000001</v>
      </c>
    </row>
    <row r="40" spans="1:12" x14ac:dyDescent="0.25">
      <c r="A40">
        <v>62</v>
      </c>
      <c r="B40" s="1">
        <v>-119.55970000000001</v>
      </c>
      <c r="C40" s="1">
        <v>435.2851</v>
      </c>
      <c r="F40">
        <v>15.5</v>
      </c>
      <c r="G40" s="1">
        <v>-89.571179999999998</v>
      </c>
      <c r="H40" s="1">
        <v>474.84059999999999</v>
      </c>
      <c r="K40">
        <v>15.5</v>
      </c>
      <c r="L40" s="2">
        <f t="shared" si="0"/>
        <v>89.571179999999998</v>
      </c>
    </row>
    <row r="41" spans="1:12" x14ac:dyDescent="0.25">
      <c r="A41">
        <v>64</v>
      </c>
      <c r="B41" s="1">
        <v>-118.9152</v>
      </c>
      <c r="C41" s="1">
        <v>433.65109999999999</v>
      </c>
      <c r="F41">
        <v>16</v>
      </c>
      <c r="G41" s="1">
        <v>-88.182180000000002</v>
      </c>
      <c r="H41" s="1">
        <v>474.44920000000002</v>
      </c>
      <c r="K41">
        <v>16</v>
      </c>
      <c r="L41" s="2">
        <f t="shared" si="0"/>
        <v>88.182180000000002</v>
      </c>
    </row>
    <row r="42" spans="1:12" x14ac:dyDescent="0.25">
      <c r="A42">
        <v>66</v>
      </c>
      <c r="B42" s="1">
        <v>-118.2548</v>
      </c>
      <c r="C42" s="1">
        <v>432.04219999999998</v>
      </c>
      <c r="F42">
        <v>16.5</v>
      </c>
      <c r="G42" s="1">
        <v>-86.858549999999994</v>
      </c>
      <c r="H42" s="1">
        <v>474.06439999999998</v>
      </c>
      <c r="K42">
        <v>16.5</v>
      </c>
      <c r="L42" s="2">
        <f t="shared" si="0"/>
        <v>86.858549999999994</v>
      </c>
    </row>
    <row r="43" spans="1:12" x14ac:dyDescent="0.25">
      <c r="A43">
        <v>68</v>
      </c>
      <c r="B43" s="1">
        <v>-117.57859999999999</v>
      </c>
      <c r="C43" s="1">
        <v>430.45839999999998</v>
      </c>
      <c r="F43">
        <v>17</v>
      </c>
      <c r="G43" s="1">
        <v>-85.595399999999998</v>
      </c>
      <c r="H43" s="1">
        <v>473.68579999999997</v>
      </c>
      <c r="K43">
        <v>17</v>
      </c>
      <c r="L43" s="2">
        <f t="shared" si="0"/>
        <v>85.595399999999998</v>
      </c>
    </row>
    <row r="44" spans="1:12" x14ac:dyDescent="0.25">
      <c r="A44">
        <v>70</v>
      </c>
      <c r="B44" s="1">
        <v>-116.8867</v>
      </c>
      <c r="C44" s="1">
        <v>428.89949999999999</v>
      </c>
      <c r="F44">
        <v>17.5</v>
      </c>
      <c r="G44" s="1">
        <v>-84.388350000000003</v>
      </c>
      <c r="H44" s="1">
        <v>473.31330000000003</v>
      </c>
      <c r="K44">
        <v>17.5</v>
      </c>
      <c r="L44" s="2">
        <f t="shared" si="0"/>
        <v>84.388350000000003</v>
      </c>
    </row>
    <row r="45" spans="1:12" x14ac:dyDescent="0.25">
      <c r="A45">
        <v>72</v>
      </c>
      <c r="B45" s="1">
        <v>-116.1793</v>
      </c>
      <c r="C45" s="1">
        <v>427.3655</v>
      </c>
      <c r="F45">
        <v>18</v>
      </c>
      <c r="G45" s="1">
        <v>-83.233440000000002</v>
      </c>
      <c r="H45" s="1">
        <v>472.94650000000001</v>
      </c>
      <c r="K45">
        <v>18</v>
      </c>
      <c r="L45" s="2">
        <f t="shared" si="0"/>
        <v>83.233440000000002</v>
      </c>
    </row>
    <row r="46" spans="1:12" x14ac:dyDescent="0.25">
      <c r="A46">
        <v>74</v>
      </c>
      <c r="B46" s="1">
        <v>-115.45650000000001</v>
      </c>
      <c r="C46" s="1">
        <v>425.85610000000003</v>
      </c>
      <c r="F46">
        <v>18.5</v>
      </c>
      <c r="G46" s="1">
        <v>-82.127089999999995</v>
      </c>
      <c r="H46" s="1">
        <v>472.58519999999999</v>
      </c>
      <c r="K46">
        <v>18.5</v>
      </c>
      <c r="L46" s="2">
        <f t="shared" si="0"/>
        <v>82.127089999999995</v>
      </c>
    </row>
    <row r="47" spans="1:12" x14ac:dyDescent="0.25">
      <c r="A47">
        <v>76</v>
      </c>
      <c r="B47" s="1">
        <v>-114.7184</v>
      </c>
      <c r="C47" s="1">
        <v>424.37130000000002</v>
      </c>
      <c r="F47">
        <v>19</v>
      </c>
      <c r="G47" s="1">
        <v>-81.066090000000003</v>
      </c>
      <c r="H47" s="1">
        <v>472.22919999999999</v>
      </c>
      <c r="K47">
        <v>19</v>
      </c>
      <c r="L47" s="2">
        <f t="shared" si="0"/>
        <v>81.066090000000003</v>
      </c>
    </row>
    <row r="48" spans="1:12" x14ac:dyDescent="0.25">
      <c r="A48">
        <v>78</v>
      </c>
      <c r="B48" s="1">
        <v>-113.9652</v>
      </c>
      <c r="C48" s="1">
        <v>422.91079999999999</v>
      </c>
      <c r="F48">
        <v>19.5</v>
      </c>
      <c r="G48" s="1">
        <v>-80.047479999999993</v>
      </c>
      <c r="H48" s="1">
        <v>471.87830000000002</v>
      </c>
      <c r="K48">
        <v>19.5</v>
      </c>
      <c r="L48" s="2">
        <f t="shared" si="0"/>
        <v>80.047479999999993</v>
      </c>
    </row>
    <row r="49" spans="1:12" x14ac:dyDescent="0.25">
      <c r="A49">
        <v>80</v>
      </c>
      <c r="B49" s="1">
        <v>-113.19710000000001</v>
      </c>
      <c r="C49" s="1">
        <v>421.47460000000001</v>
      </c>
      <c r="F49">
        <v>20</v>
      </c>
      <c r="G49" s="1">
        <v>-79.068600000000004</v>
      </c>
      <c r="H49" s="1">
        <v>471.53230000000002</v>
      </c>
      <c r="K49">
        <v>20</v>
      </c>
      <c r="L49" s="2">
        <f t="shared" si="0"/>
        <v>79.068600000000004</v>
      </c>
    </row>
    <row r="50" spans="1:12" x14ac:dyDescent="0.25">
      <c r="A50">
        <v>82</v>
      </c>
      <c r="B50" s="1">
        <v>-112.4144</v>
      </c>
      <c r="C50" s="1">
        <v>420.06229999999999</v>
      </c>
      <c r="F50">
        <v>20.5</v>
      </c>
      <c r="G50" s="1">
        <v>-78.126999999999995</v>
      </c>
      <c r="H50" s="1">
        <v>471.19099999999997</v>
      </c>
      <c r="K50">
        <v>20.5</v>
      </c>
      <c r="L50" s="2">
        <f t="shared" si="0"/>
        <v>78.126999999999995</v>
      </c>
    </row>
    <row r="51" spans="1:12" x14ac:dyDescent="0.25">
      <c r="A51">
        <v>84</v>
      </c>
      <c r="B51" s="1">
        <v>-111.6173</v>
      </c>
      <c r="C51" s="1">
        <v>418.67399999999998</v>
      </c>
      <c r="F51">
        <v>21</v>
      </c>
      <c r="G51" s="1">
        <v>-77.220429999999993</v>
      </c>
      <c r="H51" s="1">
        <v>470.85419999999999</v>
      </c>
      <c r="K51">
        <v>21</v>
      </c>
      <c r="L51" s="2">
        <f t="shared" si="0"/>
        <v>77.220429999999993</v>
      </c>
    </row>
    <row r="52" spans="1:12" x14ac:dyDescent="0.25">
      <c r="A52">
        <v>86</v>
      </c>
      <c r="B52" s="1">
        <v>-110.806</v>
      </c>
      <c r="C52" s="1">
        <v>417.30939999999998</v>
      </c>
      <c r="F52">
        <v>21.5</v>
      </c>
      <c r="G52" s="1">
        <v>-76.346860000000007</v>
      </c>
      <c r="H52" s="1">
        <v>470.52179999999998</v>
      </c>
      <c r="K52">
        <v>21.5</v>
      </c>
      <c r="L52" s="2">
        <f t="shared" si="0"/>
        <v>76.346860000000007</v>
      </c>
    </row>
    <row r="53" spans="1:12" x14ac:dyDescent="0.25">
      <c r="A53">
        <v>88</v>
      </c>
      <c r="B53" s="1">
        <v>-109.9808</v>
      </c>
      <c r="C53" s="1">
        <v>415.9683</v>
      </c>
      <c r="F53">
        <v>22</v>
      </c>
      <c r="G53" s="1">
        <v>-75.504390000000001</v>
      </c>
      <c r="H53" s="1">
        <v>470.1936</v>
      </c>
      <c r="K53">
        <v>22</v>
      </c>
      <c r="L53" s="2">
        <f t="shared" si="0"/>
        <v>75.504390000000001</v>
      </c>
    </row>
    <row r="54" spans="1:12" x14ac:dyDescent="0.25">
      <c r="A54">
        <v>90</v>
      </c>
      <c r="B54" s="1">
        <v>-109.142</v>
      </c>
      <c r="C54" s="1">
        <v>414.6506</v>
      </c>
      <c r="F54">
        <v>22.5</v>
      </c>
      <c r="G54" s="1">
        <v>-74.691289999999995</v>
      </c>
      <c r="H54" s="1">
        <v>469.86939999999998</v>
      </c>
      <c r="K54">
        <v>22.5</v>
      </c>
      <c r="L54" s="2">
        <f t="shared" si="0"/>
        <v>74.691289999999995</v>
      </c>
    </row>
    <row r="55" spans="1:12" x14ac:dyDescent="0.25">
      <c r="A55">
        <v>92</v>
      </c>
      <c r="B55" s="1">
        <v>-108.2899</v>
      </c>
      <c r="C55" s="1">
        <v>413.35590000000002</v>
      </c>
      <c r="F55">
        <v>23</v>
      </c>
      <c r="G55" s="1">
        <v>-73.905969999999996</v>
      </c>
      <c r="H55" s="1">
        <v>469.54919999999998</v>
      </c>
      <c r="K55">
        <v>23</v>
      </c>
      <c r="L55" s="2">
        <f t="shared" si="0"/>
        <v>73.905969999999996</v>
      </c>
    </row>
    <row r="56" spans="1:12" x14ac:dyDescent="0.25">
      <c r="A56">
        <v>94</v>
      </c>
      <c r="B56" s="1">
        <v>-107.4248</v>
      </c>
      <c r="C56" s="1">
        <v>412.08409999999998</v>
      </c>
      <c r="F56">
        <v>23.5</v>
      </c>
      <c r="G56" s="1">
        <v>-73.146940000000001</v>
      </c>
      <c r="H56" s="1">
        <v>469.2328</v>
      </c>
      <c r="K56">
        <v>23.5</v>
      </c>
      <c r="L56" s="2">
        <f t="shared" si="0"/>
        <v>73.146940000000001</v>
      </c>
    </row>
    <row r="57" spans="1:12" x14ac:dyDescent="0.25">
      <c r="A57">
        <v>96</v>
      </c>
      <c r="B57" s="1">
        <v>-106.5471</v>
      </c>
      <c r="C57" s="1">
        <v>410.83499999999998</v>
      </c>
      <c r="F57">
        <v>24</v>
      </c>
      <c r="G57" s="1">
        <v>-72.41283</v>
      </c>
      <c r="H57" s="1">
        <v>468.92</v>
      </c>
      <c r="K57">
        <v>24</v>
      </c>
      <c r="L57" s="2">
        <f t="shared" si="0"/>
        <v>72.41283</v>
      </c>
    </row>
    <row r="58" spans="1:12" x14ac:dyDescent="0.25">
      <c r="A58">
        <v>98</v>
      </c>
      <c r="B58" s="1">
        <v>-105.657</v>
      </c>
      <c r="C58" s="1">
        <v>409.60829999999999</v>
      </c>
      <c r="F58">
        <v>24.5</v>
      </c>
      <c r="G58" s="1">
        <v>-71.702370000000002</v>
      </c>
      <c r="H58" s="1">
        <v>468.61079999999998</v>
      </c>
      <c r="K58">
        <v>24.5</v>
      </c>
      <c r="L58" s="2">
        <f t="shared" si="0"/>
        <v>71.702370000000002</v>
      </c>
    </row>
    <row r="59" spans="1:12" x14ac:dyDescent="0.25">
      <c r="A59">
        <v>100</v>
      </c>
      <c r="B59" s="1">
        <v>-104.75490000000001</v>
      </c>
      <c r="C59" s="1">
        <v>408.40379999999999</v>
      </c>
      <c r="F59">
        <v>25</v>
      </c>
      <c r="G59" s="1">
        <v>-71.014399999999995</v>
      </c>
      <c r="H59" s="1">
        <v>468.30509999999998</v>
      </c>
      <c r="K59">
        <v>25</v>
      </c>
      <c r="L59" s="2">
        <f t="shared" si="0"/>
        <v>71.014399999999995</v>
      </c>
    </row>
    <row r="60" spans="1:12" x14ac:dyDescent="0.25">
      <c r="A60">
        <v>102</v>
      </c>
      <c r="B60" s="1">
        <v>-103.8413</v>
      </c>
      <c r="C60" s="1">
        <v>407.22140000000002</v>
      </c>
      <c r="F60">
        <v>25.5</v>
      </c>
      <c r="G60" s="1">
        <v>-70.347800000000007</v>
      </c>
      <c r="H60" s="1">
        <v>468.0027</v>
      </c>
      <c r="K60">
        <v>25.5</v>
      </c>
      <c r="L60" s="2">
        <f t="shared" si="0"/>
        <v>70.347800000000007</v>
      </c>
    </row>
    <row r="61" spans="1:12" x14ac:dyDescent="0.25">
      <c r="A61">
        <v>104</v>
      </c>
      <c r="B61" s="1">
        <v>-102.9164</v>
      </c>
      <c r="C61" s="1">
        <v>406.06060000000002</v>
      </c>
      <c r="F61">
        <v>26</v>
      </c>
      <c r="G61" s="1">
        <v>-69.701560000000001</v>
      </c>
      <c r="H61" s="1">
        <v>467.70350000000002</v>
      </c>
      <c r="K61">
        <v>26</v>
      </c>
      <c r="L61" s="2">
        <f t="shared" si="0"/>
        <v>69.701560000000001</v>
      </c>
    </row>
    <row r="62" spans="1:12" x14ac:dyDescent="0.25">
      <c r="A62">
        <v>106</v>
      </c>
      <c r="B62" s="1">
        <v>-101.9806</v>
      </c>
      <c r="C62" s="1">
        <v>404.9212</v>
      </c>
      <c r="F62">
        <v>26.5</v>
      </c>
      <c r="G62" s="1">
        <v>-69.074730000000002</v>
      </c>
      <c r="H62" s="1">
        <v>467.40750000000003</v>
      </c>
      <c r="K62">
        <v>26.5</v>
      </c>
      <c r="L62" s="2">
        <f t="shared" si="0"/>
        <v>69.074730000000002</v>
      </c>
    </row>
    <row r="63" spans="1:12" x14ac:dyDescent="0.25">
      <c r="A63">
        <v>108</v>
      </c>
      <c r="B63" s="1">
        <v>-101.03449999999999</v>
      </c>
      <c r="C63" s="1">
        <v>403.8032</v>
      </c>
      <c r="F63">
        <v>27</v>
      </c>
      <c r="G63" s="1">
        <v>-68.466409999999996</v>
      </c>
      <c r="H63" s="1">
        <v>467.11450000000002</v>
      </c>
      <c r="K63">
        <v>27</v>
      </c>
      <c r="L63" s="2">
        <f t="shared" si="0"/>
        <v>68.466409999999996</v>
      </c>
    </row>
    <row r="64" spans="1:12" x14ac:dyDescent="0.25">
      <c r="A64">
        <v>110</v>
      </c>
      <c r="B64" s="1">
        <v>-100.0784</v>
      </c>
      <c r="C64" s="1">
        <v>402.70620000000002</v>
      </c>
      <c r="F64">
        <v>27.5</v>
      </c>
      <c r="G64" s="1">
        <v>-67.875780000000006</v>
      </c>
      <c r="H64" s="1">
        <v>466.8245</v>
      </c>
      <c r="K64">
        <v>27.5</v>
      </c>
      <c r="L64" s="2">
        <f t="shared" si="0"/>
        <v>67.875780000000006</v>
      </c>
    </row>
    <row r="65" spans="1:12" x14ac:dyDescent="0.25">
      <c r="A65">
        <v>112</v>
      </c>
      <c r="B65" s="1">
        <v>-99.112679999999997</v>
      </c>
      <c r="C65" s="1">
        <v>401.62990000000002</v>
      </c>
      <c r="F65">
        <v>28</v>
      </c>
      <c r="G65" s="1">
        <v>-67.302059999999997</v>
      </c>
      <c r="H65" s="1">
        <v>466.53730000000002</v>
      </c>
      <c r="K65">
        <v>28</v>
      </c>
      <c r="L65" s="2">
        <f t="shared" si="0"/>
        <v>67.302059999999997</v>
      </c>
    </row>
    <row r="66" spans="1:12" x14ac:dyDescent="0.25">
      <c r="A66">
        <v>114</v>
      </c>
      <c r="B66" s="1">
        <v>-98.137820000000005</v>
      </c>
      <c r="C66" s="1">
        <v>400.57420000000002</v>
      </c>
      <c r="F66">
        <v>28.5</v>
      </c>
      <c r="G66" s="1">
        <v>-66.744510000000005</v>
      </c>
      <c r="H66" s="1">
        <v>466.25299999999999</v>
      </c>
      <c r="K66">
        <v>28.5</v>
      </c>
      <c r="L66" s="2">
        <f t="shared" si="0"/>
        <v>66.744510000000005</v>
      </c>
    </row>
    <row r="67" spans="1:12" x14ac:dyDescent="0.25">
      <c r="A67">
        <v>116</v>
      </c>
      <c r="B67" s="1">
        <v>-97.154250000000005</v>
      </c>
      <c r="C67" s="1">
        <v>399.53859999999997</v>
      </c>
      <c r="F67">
        <v>29</v>
      </c>
      <c r="G67" s="1">
        <v>-66.202449999999999</v>
      </c>
      <c r="H67" s="1">
        <v>465.97140000000002</v>
      </c>
      <c r="K67">
        <v>29</v>
      </c>
      <c r="L67" s="2">
        <f t="shared" si="0"/>
        <v>66.202449999999999</v>
      </c>
    </row>
    <row r="68" spans="1:12" x14ac:dyDescent="0.25">
      <c r="A68">
        <v>118</v>
      </c>
      <c r="B68" s="1">
        <v>-96.162419999999997</v>
      </c>
      <c r="C68" s="1">
        <v>398.52300000000002</v>
      </c>
      <c r="F68">
        <v>29.5</v>
      </c>
      <c r="G68" s="1">
        <v>-65.675250000000005</v>
      </c>
      <c r="H68" s="1">
        <v>465.69240000000002</v>
      </c>
      <c r="K68">
        <v>29.5</v>
      </c>
      <c r="L68" s="2">
        <f t="shared" si="0"/>
        <v>65.675250000000005</v>
      </c>
    </row>
    <row r="69" spans="1:12" x14ac:dyDescent="0.25">
      <c r="A69">
        <v>120</v>
      </c>
      <c r="B69" s="1">
        <v>-95.162769999999995</v>
      </c>
      <c r="C69" s="1">
        <v>397.52710000000002</v>
      </c>
      <c r="F69">
        <v>30</v>
      </c>
      <c r="G69" s="1">
        <v>-65.162279999999996</v>
      </c>
      <c r="H69" s="1">
        <v>465.416</v>
      </c>
      <c r="K69">
        <v>30</v>
      </c>
      <c r="L69" s="2">
        <f t="shared" si="0"/>
        <v>65.162279999999996</v>
      </c>
    </row>
    <row r="70" spans="1:12" x14ac:dyDescent="0.25">
      <c r="A70">
        <v>122</v>
      </c>
      <c r="B70" s="1">
        <v>-94.155779999999993</v>
      </c>
      <c r="C70" s="1">
        <v>396.55059999999997</v>
      </c>
      <c r="F70">
        <v>30.5</v>
      </c>
      <c r="G70" s="1">
        <v>-64.662999999999997</v>
      </c>
      <c r="H70" s="1">
        <v>465.14210000000003</v>
      </c>
      <c r="K70">
        <v>30.5</v>
      </c>
      <c r="L70" s="2">
        <f t="shared" si="0"/>
        <v>64.662999999999997</v>
      </c>
    </row>
    <row r="71" spans="1:12" x14ac:dyDescent="0.25">
      <c r="A71">
        <v>124</v>
      </c>
      <c r="B71" s="1">
        <v>-93.141900000000007</v>
      </c>
      <c r="C71" s="1">
        <v>395.5933</v>
      </c>
      <c r="F71">
        <v>31</v>
      </c>
      <c r="G71" s="1">
        <v>-64.176850000000002</v>
      </c>
      <c r="H71" s="1">
        <v>464.8707</v>
      </c>
      <c r="K71">
        <v>31</v>
      </c>
      <c r="L71" s="2">
        <f t="shared" si="0"/>
        <v>64.176850000000002</v>
      </c>
    </row>
    <row r="72" spans="1:12" x14ac:dyDescent="0.25">
      <c r="A72">
        <v>126</v>
      </c>
      <c r="B72" s="1">
        <v>-92.121610000000004</v>
      </c>
      <c r="C72" s="1">
        <v>394.6549</v>
      </c>
      <c r="F72">
        <v>31.5</v>
      </c>
      <c r="G72" s="1">
        <v>-63.703339999999997</v>
      </c>
      <c r="H72" s="1">
        <v>464.60169999999999</v>
      </c>
      <c r="K72">
        <v>31.5</v>
      </c>
      <c r="L72" s="2">
        <f t="shared" si="0"/>
        <v>63.703339999999997</v>
      </c>
    </row>
    <row r="73" spans="1:12" x14ac:dyDescent="0.25">
      <c r="A73">
        <v>128</v>
      </c>
      <c r="B73" s="1">
        <v>-91.095380000000006</v>
      </c>
      <c r="C73" s="1">
        <v>393.73509999999999</v>
      </c>
      <c r="F73">
        <v>32</v>
      </c>
      <c r="G73" s="1">
        <v>-63.241979999999998</v>
      </c>
      <c r="H73" s="1">
        <v>464.3349</v>
      </c>
      <c r="K73">
        <v>32</v>
      </c>
      <c r="L73" s="2">
        <f t="shared" si="0"/>
        <v>63.241979999999998</v>
      </c>
    </row>
    <row r="74" spans="1:12" x14ac:dyDescent="0.25">
      <c r="A74">
        <v>130</v>
      </c>
      <c r="B74" s="1">
        <v>-90.063680000000005</v>
      </c>
      <c r="C74" s="1">
        <v>392.83370000000002</v>
      </c>
      <c r="F74">
        <v>32.5</v>
      </c>
      <c r="G74" s="1">
        <v>-62.79233</v>
      </c>
      <c r="H74" s="1">
        <v>464.07049999999998</v>
      </c>
      <c r="K74">
        <v>32.5</v>
      </c>
      <c r="L74" s="2">
        <f t="shared" si="0"/>
        <v>62.79233</v>
      </c>
    </row>
    <row r="75" spans="1:12" x14ac:dyDescent="0.25">
      <c r="A75">
        <v>132</v>
      </c>
      <c r="B75" s="1">
        <v>-89.027000000000001</v>
      </c>
      <c r="C75" s="1">
        <v>391.9504</v>
      </c>
      <c r="F75">
        <v>33</v>
      </c>
      <c r="G75" s="1">
        <v>-62.353949999999998</v>
      </c>
      <c r="H75" s="1">
        <v>463.8082</v>
      </c>
      <c r="K75">
        <v>33</v>
      </c>
      <c r="L75" s="2">
        <f t="shared" ref="L75:L138" si="1">-G75</f>
        <v>62.353949999999998</v>
      </c>
    </row>
    <row r="76" spans="1:12" x14ac:dyDescent="0.25">
      <c r="A76">
        <v>134</v>
      </c>
      <c r="B76" s="1">
        <v>-87.985820000000004</v>
      </c>
      <c r="C76" s="1">
        <v>391.0849</v>
      </c>
      <c r="F76">
        <v>33.5</v>
      </c>
      <c r="G76" s="1">
        <v>-61.926450000000003</v>
      </c>
      <c r="H76" s="1">
        <v>463.54820000000001</v>
      </c>
      <c r="K76">
        <v>33.5</v>
      </c>
      <c r="L76" s="2">
        <f t="shared" si="1"/>
        <v>61.926450000000003</v>
      </c>
    </row>
    <row r="77" spans="1:12" x14ac:dyDescent="0.25">
      <c r="A77">
        <v>136</v>
      </c>
      <c r="B77" s="1">
        <v>-86.9405</v>
      </c>
      <c r="C77" s="1">
        <v>390.23680000000002</v>
      </c>
      <c r="F77">
        <v>34</v>
      </c>
      <c r="G77" s="1">
        <v>-61.509450000000001</v>
      </c>
      <c r="H77" s="1">
        <v>463.29020000000003</v>
      </c>
      <c r="K77">
        <v>34</v>
      </c>
      <c r="L77" s="2">
        <f t="shared" si="1"/>
        <v>61.509450000000001</v>
      </c>
    </row>
    <row r="78" spans="1:12" x14ac:dyDescent="0.25">
      <c r="A78">
        <v>138</v>
      </c>
      <c r="B78" s="1">
        <v>-85.891750000000002</v>
      </c>
      <c r="C78" s="1">
        <v>389.40609999999998</v>
      </c>
      <c r="F78">
        <v>34.5</v>
      </c>
      <c r="G78" s="1">
        <v>-61.10257</v>
      </c>
      <c r="H78" s="1">
        <v>463.03429999999997</v>
      </c>
      <c r="K78">
        <v>34.5</v>
      </c>
      <c r="L78" s="2">
        <f t="shared" si="1"/>
        <v>61.10257</v>
      </c>
    </row>
    <row r="79" spans="1:12" x14ac:dyDescent="0.25">
      <c r="A79">
        <v>140</v>
      </c>
      <c r="B79" s="1">
        <v>-84.839939999999999</v>
      </c>
      <c r="C79" s="1">
        <v>388.59249999999997</v>
      </c>
      <c r="F79">
        <v>35</v>
      </c>
      <c r="G79" s="1">
        <v>-60.705469999999998</v>
      </c>
      <c r="H79" s="1">
        <v>462.78039999999999</v>
      </c>
      <c r="K79">
        <v>35</v>
      </c>
      <c r="L79" s="2">
        <f t="shared" si="1"/>
        <v>60.705469999999998</v>
      </c>
    </row>
    <row r="80" spans="1:12" x14ac:dyDescent="0.25">
      <c r="A80">
        <v>142</v>
      </c>
      <c r="B80" s="1">
        <v>-83.785550000000001</v>
      </c>
      <c r="C80" s="1">
        <v>387.7955</v>
      </c>
      <c r="F80">
        <v>35.5</v>
      </c>
      <c r="G80" s="1">
        <v>-60.317839999999997</v>
      </c>
      <c r="H80" s="1">
        <v>462.52839999999998</v>
      </c>
      <c r="K80">
        <v>35.5</v>
      </c>
      <c r="L80" s="2">
        <f t="shared" si="1"/>
        <v>60.317839999999997</v>
      </c>
    </row>
    <row r="81" spans="1:12" x14ac:dyDescent="0.25">
      <c r="A81">
        <v>144</v>
      </c>
      <c r="B81" s="1">
        <v>-82.729050000000001</v>
      </c>
      <c r="C81" s="1">
        <v>387.01499999999999</v>
      </c>
      <c r="F81">
        <v>36</v>
      </c>
      <c r="G81" s="1">
        <v>-59.939360000000001</v>
      </c>
      <c r="H81" s="1">
        <v>462.27839999999998</v>
      </c>
      <c r="K81">
        <v>36</v>
      </c>
      <c r="L81" s="2">
        <f t="shared" si="1"/>
        <v>59.939360000000001</v>
      </c>
    </row>
    <row r="82" spans="1:12" x14ac:dyDescent="0.25">
      <c r="A82">
        <v>146</v>
      </c>
      <c r="B82" s="1">
        <v>-81.670929999999998</v>
      </c>
      <c r="C82" s="1">
        <v>386.25080000000003</v>
      </c>
      <c r="F82">
        <v>36.5</v>
      </c>
      <c r="G82" s="1">
        <v>-59.56973</v>
      </c>
      <c r="H82" s="1">
        <v>462.03030000000001</v>
      </c>
      <c r="K82">
        <v>36.5</v>
      </c>
      <c r="L82" s="2">
        <f t="shared" si="1"/>
        <v>59.56973</v>
      </c>
    </row>
    <row r="83" spans="1:12" x14ac:dyDescent="0.25">
      <c r="A83">
        <v>148</v>
      </c>
      <c r="B83" s="1">
        <v>-80.611649999999997</v>
      </c>
      <c r="C83" s="1">
        <v>385.50240000000002</v>
      </c>
      <c r="F83">
        <v>37</v>
      </c>
      <c r="G83" s="1">
        <v>-59.208669999999998</v>
      </c>
      <c r="H83" s="1">
        <v>461.78399999999999</v>
      </c>
      <c r="K83">
        <v>37</v>
      </c>
      <c r="L83" s="2">
        <f t="shared" si="1"/>
        <v>59.208669999999998</v>
      </c>
    </row>
    <row r="84" spans="1:12" x14ac:dyDescent="0.25">
      <c r="A84">
        <v>150</v>
      </c>
      <c r="B84" s="1">
        <v>-79.551680000000005</v>
      </c>
      <c r="C84" s="1">
        <v>384.76979999999998</v>
      </c>
      <c r="F84">
        <v>37.5</v>
      </c>
      <c r="G84" s="1">
        <v>-58.855919999999998</v>
      </c>
      <c r="H84" s="1">
        <v>461.5394</v>
      </c>
      <c r="K84">
        <v>37.5</v>
      </c>
      <c r="L84" s="2">
        <f t="shared" si="1"/>
        <v>58.855919999999998</v>
      </c>
    </row>
    <row r="85" spans="1:12" x14ac:dyDescent="0.25">
      <c r="A85">
        <v>152</v>
      </c>
      <c r="B85" s="1">
        <v>-78.491489999999999</v>
      </c>
      <c r="C85" s="1">
        <v>384.05250000000001</v>
      </c>
      <c r="F85">
        <v>38</v>
      </c>
      <c r="G85" s="1">
        <v>-58.511220000000002</v>
      </c>
      <c r="H85" s="1">
        <v>461.29669999999999</v>
      </c>
      <c r="K85">
        <v>38</v>
      </c>
      <c r="L85" s="2">
        <f t="shared" si="1"/>
        <v>58.511220000000002</v>
      </c>
    </row>
    <row r="86" spans="1:12" x14ac:dyDescent="0.25">
      <c r="A86">
        <v>154</v>
      </c>
      <c r="B86" s="1">
        <v>-77.431529999999995</v>
      </c>
      <c r="C86" s="1">
        <v>383.35039999999998</v>
      </c>
      <c r="F86">
        <v>38.5</v>
      </c>
      <c r="G86" s="1">
        <v>-58.174329999999998</v>
      </c>
      <c r="H86" s="1">
        <v>461.05560000000003</v>
      </c>
      <c r="K86">
        <v>38.5</v>
      </c>
      <c r="L86" s="2">
        <f t="shared" si="1"/>
        <v>58.174329999999998</v>
      </c>
    </row>
    <row r="87" spans="1:12" x14ac:dyDescent="0.25">
      <c r="A87">
        <v>156</v>
      </c>
      <c r="B87" s="1">
        <v>-76.372259999999997</v>
      </c>
      <c r="C87" s="1">
        <v>382.66320000000002</v>
      </c>
      <c r="F87">
        <v>39</v>
      </c>
      <c r="G87" s="1">
        <v>-57.846679999999999</v>
      </c>
      <c r="H87" s="1">
        <v>460.81580000000002</v>
      </c>
      <c r="K87">
        <v>39</v>
      </c>
      <c r="L87" s="2">
        <f t="shared" si="1"/>
        <v>57.846679999999999</v>
      </c>
    </row>
    <row r="88" spans="1:12" x14ac:dyDescent="0.25">
      <c r="A88">
        <v>158</v>
      </c>
      <c r="B88" s="1">
        <v>-75.314120000000003</v>
      </c>
      <c r="C88" s="1">
        <v>381.99059999999997</v>
      </c>
      <c r="F88">
        <v>39.5</v>
      </c>
      <c r="G88" s="1">
        <v>-57.526090000000003</v>
      </c>
      <c r="H88" s="1">
        <v>460.57799999999997</v>
      </c>
      <c r="K88">
        <v>39.5</v>
      </c>
      <c r="L88" s="2">
        <f t="shared" si="1"/>
        <v>57.526090000000003</v>
      </c>
    </row>
    <row r="89" spans="1:12" x14ac:dyDescent="0.25">
      <c r="A89">
        <v>160</v>
      </c>
      <c r="B89" s="1">
        <v>-74.257549999999995</v>
      </c>
      <c r="C89" s="1">
        <v>381.33229999999998</v>
      </c>
      <c r="F89">
        <v>40</v>
      </c>
      <c r="G89" s="1">
        <v>-57.211799999999997</v>
      </c>
      <c r="H89" s="1">
        <v>460.34190000000001</v>
      </c>
      <c r="K89">
        <v>40</v>
      </c>
      <c r="L89" s="2">
        <f t="shared" si="1"/>
        <v>57.211799999999997</v>
      </c>
    </row>
    <row r="90" spans="1:12" x14ac:dyDescent="0.25">
      <c r="A90">
        <v>162</v>
      </c>
      <c r="B90" s="1">
        <v>-73.202979999999997</v>
      </c>
      <c r="C90" s="1">
        <v>380.68819999999999</v>
      </c>
      <c r="F90">
        <v>40.5</v>
      </c>
      <c r="G90" s="1">
        <v>-56.904179999999997</v>
      </c>
      <c r="H90" s="1">
        <v>460.10730000000001</v>
      </c>
      <c r="K90">
        <v>40.5</v>
      </c>
      <c r="L90" s="2">
        <f t="shared" si="1"/>
        <v>56.904179999999997</v>
      </c>
    </row>
    <row r="91" spans="1:12" x14ac:dyDescent="0.25">
      <c r="A91">
        <v>164</v>
      </c>
      <c r="B91" s="1">
        <v>-72.150850000000005</v>
      </c>
      <c r="C91" s="1">
        <v>380.05790000000002</v>
      </c>
      <c r="F91">
        <v>41</v>
      </c>
      <c r="G91" s="1">
        <v>-56.603200000000001</v>
      </c>
      <c r="H91" s="1">
        <v>459.87430000000001</v>
      </c>
      <c r="K91">
        <v>41</v>
      </c>
      <c r="L91" s="2">
        <f t="shared" si="1"/>
        <v>56.603200000000001</v>
      </c>
    </row>
    <row r="92" spans="1:12" x14ac:dyDescent="0.25">
      <c r="A92">
        <v>166</v>
      </c>
      <c r="B92" s="1">
        <v>-71.101560000000006</v>
      </c>
      <c r="C92" s="1">
        <v>379.44130000000001</v>
      </c>
      <c r="F92">
        <v>41.5</v>
      </c>
      <c r="G92" s="1">
        <v>-56.308729999999997</v>
      </c>
      <c r="H92" s="1">
        <v>459.64280000000002</v>
      </c>
      <c r="K92">
        <v>41.5</v>
      </c>
      <c r="L92" s="2">
        <f t="shared" si="1"/>
        <v>56.308729999999997</v>
      </c>
    </row>
    <row r="93" spans="1:12" x14ac:dyDescent="0.25">
      <c r="A93">
        <v>168</v>
      </c>
      <c r="B93" s="1">
        <v>-70.055520000000001</v>
      </c>
      <c r="C93" s="1">
        <v>378.83800000000002</v>
      </c>
      <c r="F93">
        <v>42</v>
      </c>
      <c r="G93" s="1">
        <v>-56.020609999999998</v>
      </c>
      <c r="H93" s="1">
        <v>459.41269999999997</v>
      </c>
      <c r="K93">
        <v>42</v>
      </c>
      <c r="L93" s="2">
        <f t="shared" si="1"/>
        <v>56.020609999999998</v>
      </c>
    </row>
    <row r="94" spans="1:12" x14ac:dyDescent="0.25">
      <c r="A94">
        <v>170</v>
      </c>
      <c r="B94" s="1">
        <v>-69.013140000000007</v>
      </c>
      <c r="C94" s="1">
        <v>378.24779999999998</v>
      </c>
      <c r="F94">
        <v>42.5</v>
      </c>
      <c r="G94" s="1">
        <v>-55.738689999999998</v>
      </c>
      <c r="H94" s="1">
        <v>459.1841</v>
      </c>
      <c r="K94">
        <v>42.5</v>
      </c>
      <c r="L94" s="2">
        <f t="shared" si="1"/>
        <v>55.738689999999998</v>
      </c>
    </row>
    <row r="95" spans="1:12" x14ac:dyDescent="0.25">
      <c r="A95">
        <v>172</v>
      </c>
      <c r="B95" s="1">
        <v>-67.974810000000005</v>
      </c>
      <c r="C95" s="1">
        <v>377.67059999999998</v>
      </c>
      <c r="F95">
        <v>43</v>
      </c>
      <c r="G95" s="1">
        <v>-55.462820000000001</v>
      </c>
      <c r="H95" s="1">
        <v>458.95690000000002</v>
      </c>
      <c r="K95">
        <v>43</v>
      </c>
      <c r="L95" s="2">
        <f t="shared" si="1"/>
        <v>55.462820000000001</v>
      </c>
    </row>
    <row r="96" spans="1:12" x14ac:dyDescent="0.25">
      <c r="A96">
        <v>174</v>
      </c>
      <c r="B96" s="1">
        <v>-66.940889999999996</v>
      </c>
      <c r="C96" s="1">
        <v>377.10590000000002</v>
      </c>
      <c r="F96">
        <v>43.5</v>
      </c>
      <c r="G96" s="1">
        <v>-55.19285</v>
      </c>
      <c r="H96" s="1">
        <v>458.73110000000003</v>
      </c>
      <c r="K96">
        <v>43.5</v>
      </c>
      <c r="L96" s="2">
        <f t="shared" si="1"/>
        <v>55.19285</v>
      </c>
    </row>
    <row r="97" spans="1:12" x14ac:dyDescent="0.25">
      <c r="A97">
        <v>176</v>
      </c>
      <c r="B97" s="1">
        <v>-65.911770000000004</v>
      </c>
      <c r="C97" s="1">
        <v>376.55360000000002</v>
      </c>
      <c r="F97">
        <v>44</v>
      </c>
      <c r="G97" s="1">
        <v>-54.928620000000002</v>
      </c>
      <c r="H97" s="1">
        <v>458.50670000000002</v>
      </c>
      <c r="K97">
        <v>44</v>
      </c>
      <c r="L97" s="2">
        <f t="shared" si="1"/>
        <v>54.928620000000002</v>
      </c>
    </row>
    <row r="98" spans="1:12" x14ac:dyDescent="0.25">
      <c r="A98">
        <v>178</v>
      </c>
      <c r="B98" s="1">
        <v>-64.887810000000002</v>
      </c>
      <c r="C98" s="1">
        <v>376.0136</v>
      </c>
      <c r="F98">
        <v>44.5</v>
      </c>
      <c r="G98" s="1">
        <v>-54.670009999999998</v>
      </c>
      <c r="H98" s="1">
        <v>458.28359999999998</v>
      </c>
      <c r="K98">
        <v>44.5</v>
      </c>
      <c r="L98" s="2">
        <f t="shared" si="1"/>
        <v>54.670009999999998</v>
      </c>
    </row>
    <row r="99" spans="1:12" x14ac:dyDescent="0.25">
      <c r="A99">
        <v>180</v>
      </c>
      <c r="B99" s="1">
        <v>-63.869239999999998</v>
      </c>
      <c r="C99" s="1">
        <v>375.4853</v>
      </c>
      <c r="F99">
        <v>45</v>
      </c>
      <c r="G99" s="1">
        <v>-54.416870000000003</v>
      </c>
      <c r="H99" s="1">
        <v>458.06180000000001</v>
      </c>
      <c r="K99">
        <v>45</v>
      </c>
      <c r="L99" s="2">
        <f t="shared" si="1"/>
        <v>54.416870000000003</v>
      </c>
    </row>
    <row r="100" spans="1:12" x14ac:dyDescent="0.25">
      <c r="A100">
        <v>182</v>
      </c>
      <c r="B100" s="1">
        <v>-62.856619999999999</v>
      </c>
      <c r="C100" s="1">
        <v>374.96890000000002</v>
      </c>
      <c r="F100">
        <v>45.5</v>
      </c>
      <c r="G100" s="1">
        <v>-54.169080000000001</v>
      </c>
      <c r="H100" s="1">
        <v>457.84129999999999</v>
      </c>
      <c r="K100">
        <v>45.5</v>
      </c>
      <c r="L100" s="2">
        <f t="shared" si="1"/>
        <v>54.169080000000001</v>
      </c>
    </row>
    <row r="101" spans="1:12" x14ac:dyDescent="0.25">
      <c r="A101">
        <v>184</v>
      </c>
      <c r="B101" s="1">
        <v>-61.850169999999999</v>
      </c>
      <c r="C101" s="1">
        <v>374.46390000000002</v>
      </c>
      <c r="F101">
        <v>46</v>
      </c>
      <c r="G101" s="1">
        <v>-53.926499999999997</v>
      </c>
      <c r="H101" s="1">
        <v>457.62209999999999</v>
      </c>
      <c r="K101">
        <v>46</v>
      </c>
      <c r="L101" s="2">
        <f t="shared" si="1"/>
        <v>53.926499999999997</v>
      </c>
    </row>
    <row r="102" spans="1:12" x14ac:dyDescent="0.25">
      <c r="A102">
        <v>186</v>
      </c>
      <c r="B102" s="1">
        <v>-60.850209999999997</v>
      </c>
      <c r="C102" s="1">
        <v>373.9701</v>
      </c>
      <c r="F102">
        <v>46.5</v>
      </c>
      <c r="G102" s="1">
        <v>-53.689010000000003</v>
      </c>
      <c r="H102" s="1">
        <v>457.40410000000003</v>
      </c>
      <c r="K102">
        <v>46.5</v>
      </c>
      <c r="L102" s="2">
        <f t="shared" si="1"/>
        <v>53.689010000000003</v>
      </c>
    </row>
    <row r="103" spans="1:12" x14ac:dyDescent="0.25">
      <c r="A103">
        <v>188</v>
      </c>
      <c r="B103" s="1">
        <v>-59.857030000000002</v>
      </c>
      <c r="C103" s="1">
        <v>373.48739999999998</v>
      </c>
      <c r="F103">
        <v>47</v>
      </c>
      <c r="G103" s="1">
        <v>-53.456510000000002</v>
      </c>
      <c r="H103" s="1">
        <v>457.18720000000002</v>
      </c>
      <c r="K103">
        <v>47</v>
      </c>
      <c r="L103" s="2">
        <f t="shared" si="1"/>
        <v>53.456510000000002</v>
      </c>
    </row>
    <row r="104" spans="1:12" x14ac:dyDescent="0.25">
      <c r="A104">
        <v>190</v>
      </c>
      <c r="B104" s="1">
        <v>-58.870939999999997</v>
      </c>
      <c r="C104" s="1">
        <v>373.01549999999997</v>
      </c>
      <c r="F104">
        <v>47.5</v>
      </c>
      <c r="G104" s="1">
        <v>-53.228870000000001</v>
      </c>
      <c r="H104" s="1">
        <v>456.97160000000002</v>
      </c>
      <c r="K104">
        <v>47.5</v>
      </c>
      <c r="L104" s="2">
        <f t="shared" si="1"/>
        <v>53.228870000000001</v>
      </c>
    </row>
    <row r="105" spans="1:12" x14ac:dyDescent="0.25">
      <c r="A105">
        <v>192</v>
      </c>
      <c r="B105" s="1">
        <v>-57.892220000000002</v>
      </c>
      <c r="C105" s="1">
        <v>372.55430000000001</v>
      </c>
      <c r="F105">
        <v>48</v>
      </c>
      <c r="G105" s="1">
        <v>-53.005980000000001</v>
      </c>
      <c r="H105" s="1">
        <v>456.75720000000001</v>
      </c>
      <c r="K105">
        <v>48</v>
      </c>
      <c r="L105" s="2">
        <f t="shared" si="1"/>
        <v>53.005980000000001</v>
      </c>
    </row>
    <row r="106" spans="1:12" x14ac:dyDescent="0.25">
      <c r="A106">
        <v>194</v>
      </c>
      <c r="B106" s="1">
        <v>-56.921129999999998</v>
      </c>
      <c r="C106" s="1">
        <v>372.10329999999999</v>
      </c>
      <c r="F106">
        <v>48.5</v>
      </c>
      <c r="G106" s="1">
        <v>-52.787750000000003</v>
      </c>
      <c r="H106" s="1">
        <v>456.54390000000001</v>
      </c>
      <c r="K106">
        <v>48.5</v>
      </c>
      <c r="L106" s="2">
        <f t="shared" si="1"/>
        <v>52.787750000000003</v>
      </c>
    </row>
    <row r="107" spans="1:12" x14ac:dyDescent="0.25">
      <c r="A107">
        <v>196</v>
      </c>
      <c r="B107" s="1">
        <v>-55.957940000000001</v>
      </c>
      <c r="C107" s="1">
        <v>371.6626</v>
      </c>
      <c r="F107">
        <v>49</v>
      </c>
      <c r="G107" s="1">
        <v>-52.574069999999999</v>
      </c>
      <c r="H107" s="1">
        <v>456.33170000000001</v>
      </c>
      <c r="K107">
        <v>49</v>
      </c>
      <c r="L107" s="2">
        <f t="shared" si="1"/>
        <v>52.574069999999999</v>
      </c>
    </row>
    <row r="108" spans="1:12" x14ac:dyDescent="0.25">
      <c r="A108">
        <v>198</v>
      </c>
      <c r="B108" s="1">
        <v>-55.002890000000001</v>
      </c>
      <c r="C108" s="1">
        <v>371.23180000000002</v>
      </c>
      <c r="F108">
        <v>49.5</v>
      </c>
      <c r="G108" s="1">
        <v>-52.364840000000001</v>
      </c>
      <c r="H108" s="1">
        <v>456.12060000000002</v>
      </c>
      <c r="K108">
        <v>49.5</v>
      </c>
      <c r="L108" s="2">
        <f t="shared" si="1"/>
        <v>52.364840000000001</v>
      </c>
    </row>
    <row r="109" spans="1:12" x14ac:dyDescent="0.25">
      <c r="A109">
        <v>200</v>
      </c>
      <c r="B109" s="1">
        <v>-54.056220000000003</v>
      </c>
      <c r="C109" s="1">
        <v>370.81079999999997</v>
      </c>
      <c r="F109">
        <v>50</v>
      </c>
      <c r="G109" s="1">
        <v>-52.159970000000001</v>
      </c>
      <c r="H109" s="1">
        <v>455.91059999999999</v>
      </c>
      <c r="K109">
        <v>50</v>
      </c>
      <c r="L109" s="2">
        <f t="shared" si="1"/>
        <v>52.159970000000001</v>
      </c>
    </row>
    <row r="110" spans="1:12" x14ac:dyDescent="0.25">
      <c r="A110">
        <v>202</v>
      </c>
      <c r="B110" s="1">
        <v>-53.11815</v>
      </c>
      <c r="C110" s="1">
        <v>370.39940000000001</v>
      </c>
      <c r="F110">
        <v>50.5</v>
      </c>
      <c r="G110" s="1">
        <v>-51.95937</v>
      </c>
      <c r="H110" s="1">
        <v>455.70159999999998</v>
      </c>
      <c r="K110">
        <v>50.5</v>
      </c>
      <c r="L110" s="2">
        <f t="shared" si="1"/>
        <v>51.95937</v>
      </c>
    </row>
    <row r="111" spans="1:12" x14ac:dyDescent="0.25">
      <c r="A111">
        <v>204</v>
      </c>
      <c r="B111" s="1">
        <v>-52.188890000000001</v>
      </c>
      <c r="C111" s="1">
        <v>369.99740000000003</v>
      </c>
      <c r="F111">
        <v>51</v>
      </c>
      <c r="G111" s="1">
        <v>-51.76296</v>
      </c>
      <c r="H111" s="1">
        <v>455.49369999999999</v>
      </c>
      <c r="K111">
        <v>51</v>
      </c>
      <c r="L111" s="2">
        <f t="shared" si="1"/>
        <v>51.76296</v>
      </c>
    </row>
    <row r="112" spans="1:12" x14ac:dyDescent="0.25">
      <c r="A112">
        <v>206</v>
      </c>
      <c r="B112" s="1">
        <v>-51.268639999999998</v>
      </c>
      <c r="C112" s="1">
        <v>369.60449999999997</v>
      </c>
      <c r="F112">
        <v>51.5</v>
      </c>
      <c r="G112" s="1">
        <v>-51.570639999999997</v>
      </c>
      <c r="H112" s="1">
        <v>455.28680000000003</v>
      </c>
      <c r="K112">
        <v>51.5</v>
      </c>
      <c r="L112" s="2">
        <f t="shared" si="1"/>
        <v>51.570639999999997</v>
      </c>
    </row>
    <row r="113" spans="1:12" x14ac:dyDescent="0.25">
      <c r="A113">
        <v>208</v>
      </c>
      <c r="B113" s="1">
        <v>-50.357590000000002</v>
      </c>
      <c r="C113" s="1">
        <v>369.22059999999999</v>
      </c>
      <c r="F113">
        <v>52</v>
      </c>
      <c r="G113" s="1">
        <v>-51.382339999999999</v>
      </c>
      <c r="H113" s="1">
        <v>455.08089999999999</v>
      </c>
      <c r="K113">
        <v>52</v>
      </c>
      <c r="L113" s="2">
        <f t="shared" si="1"/>
        <v>51.382339999999999</v>
      </c>
    </row>
    <row r="114" spans="1:12" x14ac:dyDescent="0.25">
      <c r="A114">
        <v>210</v>
      </c>
      <c r="B114" s="1">
        <v>-49.455919999999999</v>
      </c>
      <c r="C114" s="1">
        <v>368.84550000000002</v>
      </c>
      <c r="F114">
        <v>52.5</v>
      </c>
      <c r="G114" s="1">
        <v>-51.197980000000001</v>
      </c>
      <c r="H114" s="1">
        <v>454.87599999999998</v>
      </c>
      <c r="K114">
        <v>52.5</v>
      </c>
      <c r="L114" s="2">
        <f t="shared" si="1"/>
        <v>51.197980000000001</v>
      </c>
    </row>
    <row r="115" spans="1:12" x14ac:dyDescent="0.25">
      <c r="A115">
        <v>212</v>
      </c>
      <c r="B115" s="1">
        <v>-48.563789999999997</v>
      </c>
      <c r="C115" s="1">
        <v>368.47910000000002</v>
      </c>
      <c r="F115">
        <v>53</v>
      </c>
      <c r="G115" s="1">
        <v>-51.017479999999999</v>
      </c>
      <c r="H115" s="1">
        <v>454.67200000000003</v>
      </c>
      <c r="K115">
        <v>53</v>
      </c>
      <c r="L115" s="2">
        <f t="shared" si="1"/>
        <v>51.017479999999999</v>
      </c>
    </row>
    <row r="116" spans="1:12" x14ac:dyDescent="0.25">
      <c r="A116">
        <v>214</v>
      </c>
      <c r="B116" s="1">
        <v>-47.681359999999998</v>
      </c>
      <c r="C116" s="1">
        <v>368.12099999999998</v>
      </c>
      <c r="F116">
        <v>53.5</v>
      </c>
      <c r="G116" s="1">
        <v>-50.840769999999999</v>
      </c>
      <c r="H116" s="1">
        <v>454.46899999999999</v>
      </c>
      <c r="K116">
        <v>53.5</v>
      </c>
      <c r="L116" s="2">
        <f t="shared" si="1"/>
        <v>50.840769999999999</v>
      </c>
    </row>
    <row r="117" spans="1:12" x14ac:dyDescent="0.25">
      <c r="A117">
        <v>216</v>
      </c>
      <c r="B117" s="1">
        <v>-46.808770000000003</v>
      </c>
      <c r="C117" s="1">
        <v>367.7713</v>
      </c>
      <c r="F117">
        <v>54</v>
      </c>
      <c r="G117" s="1">
        <v>-50.667769999999997</v>
      </c>
      <c r="H117" s="1">
        <v>454.26690000000002</v>
      </c>
      <c r="K117">
        <v>54</v>
      </c>
      <c r="L117" s="2">
        <f t="shared" si="1"/>
        <v>50.667769999999997</v>
      </c>
    </row>
    <row r="118" spans="1:12" x14ac:dyDescent="0.25">
      <c r="A118">
        <v>218</v>
      </c>
      <c r="B118" s="1">
        <v>-45.94614</v>
      </c>
      <c r="C118" s="1">
        <v>367.42959999999999</v>
      </c>
      <c r="F118">
        <v>54.5</v>
      </c>
      <c r="G118" s="1">
        <v>-50.498420000000003</v>
      </c>
      <c r="H118" s="1">
        <v>454.06580000000002</v>
      </c>
      <c r="K118">
        <v>54.5</v>
      </c>
      <c r="L118" s="2">
        <f t="shared" si="1"/>
        <v>50.498420000000003</v>
      </c>
    </row>
    <row r="119" spans="1:12" x14ac:dyDescent="0.25">
      <c r="A119">
        <v>220</v>
      </c>
      <c r="B119" s="1">
        <v>-45.093609999999998</v>
      </c>
      <c r="C119" s="1">
        <v>367.0958</v>
      </c>
      <c r="F119">
        <v>55</v>
      </c>
      <c r="G119" s="1">
        <v>-50.332659999999997</v>
      </c>
      <c r="H119" s="1">
        <v>453.8655</v>
      </c>
      <c r="K119">
        <v>55</v>
      </c>
      <c r="L119" s="2">
        <f t="shared" si="1"/>
        <v>50.332659999999997</v>
      </c>
    </row>
    <row r="120" spans="1:12" x14ac:dyDescent="0.25">
      <c r="A120">
        <v>222</v>
      </c>
      <c r="B120" s="1">
        <v>-44.251289999999997</v>
      </c>
      <c r="C120" s="1">
        <v>366.7697</v>
      </c>
      <c r="F120">
        <v>55.5</v>
      </c>
      <c r="G120" s="1">
        <v>-50.170400000000001</v>
      </c>
      <c r="H120" s="1">
        <v>453.66609999999997</v>
      </c>
      <c r="K120">
        <v>55.5</v>
      </c>
      <c r="L120" s="2">
        <f t="shared" si="1"/>
        <v>50.170400000000001</v>
      </c>
    </row>
    <row r="121" spans="1:12" x14ac:dyDescent="0.25">
      <c r="A121">
        <v>224</v>
      </c>
      <c r="B121" s="1">
        <v>-43.419260000000001</v>
      </c>
      <c r="C121" s="1">
        <v>366.4513</v>
      </c>
      <c r="F121">
        <v>56</v>
      </c>
      <c r="G121" s="1">
        <v>-50.011600000000001</v>
      </c>
      <c r="H121" s="1">
        <v>453.46749999999997</v>
      </c>
      <c r="K121">
        <v>56</v>
      </c>
      <c r="L121" s="2">
        <f t="shared" si="1"/>
        <v>50.011600000000001</v>
      </c>
    </row>
    <row r="122" spans="1:12" x14ac:dyDescent="0.25">
      <c r="A122">
        <v>226</v>
      </c>
      <c r="B122" s="1">
        <v>-42.597630000000002</v>
      </c>
      <c r="C122" s="1">
        <v>366.14019999999999</v>
      </c>
      <c r="F122">
        <v>56.5</v>
      </c>
      <c r="G122" s="1">
        <v>-49.856200000000001</v>
      </c>
      <c r="H122" s="1">
        <v>453.26979999999998</v>
      </c>
      <c r="K122">
        <v>56.5</v>
      </c>
      <c r="L122" s="2">
        <f t="shared" si="1"/>
        <v>49.856200000000001</v>
      </c>
    </row>
    <row r="123" spans="1:12" x14ac:dyDescent="0.25">
      <c r="A123">
        <v>228</v>
      </c>
      <c r="B123" s="1">
        <v>-41.786470000000001</v>
      </c>
      <c r="C123" s="1">
        <v>365.83640000000003</v>
      </c>
      <c r="F123">
        <v>57</v>
      </c>
      <c r="G123" s="1">
        <v>-49.704120000000003</v>
      </c>
      <c r="H123" s="1">
        <v>453.07299999999998</v>
      </c>
      <c r="K123">
        <v>57</v>
      </c>
      <c r="L123" s="2">
        <f t="shared" si="1"/>
        <v>49.704120000000003</v>
      </c>
    </row>
    <row r="124" spans="1:12" x14ac:dyDescent="0.25">
      <c r="A124">
        <v>230</v>
      </c>
      <c r="B124" s="1">
        <v>-40.985860000000002</v>
      </c>
      <c r="C124" s="1">
        <v>365.53969999999998</v>
      </c>
      <c r="F124">
        <v>57.5</v>
      </c>
      <c r="G124" s="1">
        <v>-49.555320000000002</v>
      </c>
      <c r="H124" s="1">
        <v>452.87689999999998</v>
      </c>
      <c r="K124">
        <v>57.5</v>
      </c>
      <c r="L124" s="2">
        <f t="shared" si="1"/>
        <v>49.555320000000002</v>
      </c>
    </row>
    <row r="125" spans="1:12" x14ac:dyDescent="0.25">
      <c r="A125">
        <v>232</v>
      </c>
      <c r="B125" s="1">
        <v>-40.195839999999997</v>
      </c>
      <c r="C125" s="1">
        <v>365.24990000000003</v>
      </c>
      <c r="F125">
        <v>58</v>
      </c>
      <c r="G125" s="1">
        <v>-49.409750000000003</v>
      </c>
      <c r="H125" s="1">
        <v>452.68169999999998</v>
      </c>
      <c r="K125">
        <v>58</v>
      </c>
      <c r="L125" s="2">
        <f t="shared" si="1"/>
        <v>49.409750000000003</v>
      </c>
    </row>
    <row r="126" spans="1:12" x14ac:dyDescent="0.25">
      <c r="A126">
        <v>234</v>
      </c>
      <c r="B126" s="1">
        <v>-39.41648</v>
      </c>
      <c r="C126" s="1">
        <v>364.96690000000001</v>
      </c>
      <c r="F126">
        <v>58.5</v>
      </c>
      <c r="G126" s="1">
        <v>-49.267330000000001</v>
      </c>
      <c r="H126" s="1">
        <v>452.48719999999997</v>
      </c>
      <c r="K126">
        <v>58.5</v>
      </c>
      <c r="L126" s="2">
        <f t="shared" si="1"/>
        <v>49.267330000000001</v>
      </c>
    </row>
    <row r="127" spans="1:12" x14ac:dyDescent="0.25">
      <c r="A127">
        <v>236</v>
      </c>
      <c r="B127" s="1">
        <v>-38.647820000000003</v>
      </c>
      <c r="C127" s="1">
        <v>364.69060000000002</v>
      </c>
      <c r="F127">
        <v>59</v>
      </c>
      <c r="G127" s="1">
        <v>-49.128030000000003</v>
      </c>
      <c r="H127" s="1">
        <v>452.29349999999999</v>
      </c>
      <c r="K127">
        <v>59</v>
      </c>
      <c r="L127" s="2">
        <f t="shared" si="1"/>
        <v>49.128030000000003</v>
      </c>
    </row>
    <row r="128" spans="1:12" x14ac:dyDescent="0.25">
      <c r="A128">
        <v>238</v>
      </c>
      <c r="B128" s="1">
        <v>-37.889879999999998</v>
      </c>
      <c r="C128" s="1">
        <v>364.42070000000001</v>
      </c>
      <c r="F128">
        <v>59.5</v>
      </c>
      <c r="G128" s="1">
        <v>-48.991799999999998</v>
      </c>
      <c r="H128" s="1">
        <v>452.10059999999999</v>
      </c>
      <c r="K128">
        <v>59.5</v>
      </c>
      <c r="L128" s="2">
        <f t="shared" si="1"/>
        <v>48.991799999999998</v>
      </c>
    </row>
    <row r="129" spans="1:12" x14ac:dyDescent="0.25">
      <c r="A129">
        <v>240</v>
      </c>
      <c r="B129" s="1">
        <v>-37.142699999999998</v>
      </c>
      <c r="C129" s="1">
        <v>364.15719999999999</v>
      </c>
      <c r="F129">
        <v>60</v>
      </c>
      <c r="G129" s="1">
        <v>-48.85857</v>
      </c>
      <c r="H129" s="1">
        <v>451.90839999999997</v>
      </c>
      <c r="K129">
        <v>60</v>
      </c>
      <c r="L129" s="2">
        <f t="shared" si="1"/>
        <v>48.85857</v>
      </c>
    </row>
    <row r="130" spans="1:12" x14ac:dyDescent="0.25">
      <c r="A130">
        <v>242</v>
      </c>
      <c r="B130" s="1">
        <v>-36.406289999999998</v>
      </c>
      <c r="C130" s="1">
        <v>363.8999</v>
      </c>
      <c r="F130">
        <v>60.5</v>
      </c>
      <c r="G130" s="1">
        <v>-48.728319999999997</v>
      </c>
      <c r="H130" s="1">
        <v>451.71690000000001</v>
      </c>
      <c r="K130">
        <v>60.5</v>
      </c>
      <c r="L130" s="2">
        <f t="shared" si="1"/>
        <v>48.728319999999997</v>
      </c>
    </row>
    <row r="131" spans="1:12" x14ac:dyDescent="0.25">
      <c r="A131">
        <v>244</v>
      </c>
      <c r="B131" s="1">
        <v>-35.680660000000003</v>
      </c>
      <c r="C131" s="1">
        <v>363.64870000000002</v>
      </c>
      <c r="F131">
        <v>61</v>
      </c>
      <c r="G131" s="1">
        <v>-48.60098</v>
      </c>
      <c r="H131" s="1">
        <v>451.52620000000002</v>
      </c>
      <c r="K131">
        <v>61</v>
      </c>
      <c r="L131" s="2">
        <f t="shared" si="1"/>
        <v>48.60098</v>
      </c>
    </row>
    <row r="132" spans="1:12" x14ac:dyDescent="0.25">
      <c r="A132">
        <v>246</v>
      </c>
      <c r="B132" s="1">
        <v>-34.965809999999998</v>
      </c>
      <c r="C132" s="1">
        <v>363.40339999999998</v>
      </c>
      <c r="F132">
        <v>61.5</v>
      </c>
      <c r="G132" s="1">
        <v>-48.476509999999998</v>
      </c>
      <c r="H132" s="1">
        <v>451.33609999999999</v>
      </c>
      <c r="K132">
        <v>61.5</v>
      </c>
      <c r="L132" s="2">
        <f t="shared" si="1"/>
        <v>48.476509999999998</v>
      </c>
    </row>
    <row r="133" spans="1:12" x14ac:dyDescent="0.25">
      <c r="A133">
        <v>248</v>
      </c>
      <c r="B133" s="1">
        <v>-34.26173</v>
      </c>
      <c r="C133" s="1">
        <v>363.16390000000001</v>
      </c>
      <c r="F133">
        <v>62</v>
      </c>
      <c r="G133" s="1">
        <v>-48.354880000000001</v>
      </c>
      <c r="H133" s="1">
        <v>451.14679999999998</v>
      </c>
      <c r="K133">
        <v>62</v>
      </c>
      <c r="L133" s="2">
        <f t="shared" si="1"/>
        <v>48.354880000000001</v>
      </c>
    </row>
    <row r="134" spans="1:12" x14ac:dyDescent="0.25">
      <c r="A134">
        <v>250</v>
      </c>
      <c r="B134" s="1">
        <v>-33.568399999999997</v>
      </c>
      <c r="C134" s="1">
        <v>362.93009999999998</v>
      </c>
      <c r="F134">
        <v>62.5</v>
      </c>
      <c r="G134" s="1">
        <v>-48.23603</v>
      </c>
      <c r="H134" s="1">
        <v>450.9581</v>
      </c>
      <c r="K134">
        <v>62.5</v>
      </c>
      <c r="L134" s="2">
        <f t="shared" si="1"/>
        <v>48.23603</v>
      </c>
    </row>
    <row r="135" spans="1:12" x14ac:dyDescent="0.25">
      <c r="A135">
        <v>252</v>
      </c>
      <c r="B135" s="1">
        <v>-32.885820000000002</v>
      </c>
      <c r="C135" s="1">
        <v>362.70179999999999</v>
      </c>
      <c r="F135">
        <v>63</v>
      </c>
      <c r="G135" s="1">
        <v>-48.11992</v>
      </c>
      <c r="H135" s="1">
        <v>450.77010000000001</v>
      </c>
      <c r="K135">
        <v>63</v>
      </c>
      <c r="L135" s="2">
        <f t="shared" si="1"/>
        <v>48.11992</v>
      </c>
    </row>
    <row r="136" spans="1:12" x14ac:dyDescent="0.25">
      <c r="A136">
        <v>254</v>
      </c>
      <c r="B136" s="1">
        <v>-32.213940000000001</v>
      </c>
      <c r="C136" s="1">
        <v>362.47899999999998</v>
      </c>
      <c r="F136">
        <v>63.5</v>
      </c>
      <c r="G136" s="1">
        <v>-48.006520000000002</v>
      </c>
      <c r="H136" s="1">
        <v>450.58269999999999</v>
      </c>
      <c r="K136">
        <v>63.5</v>
      </c>
      <c r="L136" s="2">
        <f t="shared" si="1"/>
        <v>48.006520000000002</v>
      </c>
    </row>
    <row r="137" spans="1:12" x14ac:dyDescent="0.25">
      <c r="A137">
        <v>256</v>
      </c>
      <c r="B137" s="1">
        <v>-31.55274</v>
      </c>
      <c r="C137" s="1">
        <v>362.26139999999998</v>
      </c>
      <c r="F137">
        <v>64</v>
      </c>
      <c r="G137" s="1">
        <v>-47.895789999999998</v>
      </c>
      <c r="H137" s="1">
        <v>450.39600000000002</v>
      </c>
      <c r="K137">
        <v>64</v>
      </c>
      <c r="L137" s="2">
        <f t="shared" si="1"/>
        <v>47.895789999999998</v>
      </c>
    </row>
    <row r="138" spans="1:12" x14ac:dyDescent="0.25">
      <c r="A138">
        <v>258</v>
      </c>
      <c r="B138" s="1">
        <v>-30.902170000000002</v>
      </c>
      <c r="C138" s="1">
        <v>362.04899999999998</v>
      </c>
      <c r="F138">
        <v>64.5</v>
      </c>
      <c r="G138" s="1">
        <v>-47.787680000000002</v>
      </c>
      <c r="H138" s="1">
        <v>450.2099</v>
      </c>
      <c r="K138">
        <v>64.5</v>
      </c>
      <c r="L138" s="2">
        <f t="shared" si="1"/>
        <v>47.787680000000002</v>
      </c>
    </row>
    <row r="139" spans="1:12" x14ac:dyDescent="0.25">
      <c r="A139">
        <v>260</v>
      </c>
      <c r="B139" s="1">
        <v>-30.262119999999999</v>
      </c>
      <c r="C139" s="1">
        <v>361.8417</v>
      </c>
      <c r="F139">
        <v>65</v>
      </c>
      <c r="G139" s="1">
        <v>-47.682160000000003</v>
      </c>
      <c r="H139" s="1">
        <v>450.02449999999999</v>
      </c>
      <c r="K139">
        <v>65</v>
      </c>
      <c r="L139" s="2">
        <f t="shared" ref="L139:L202" si="2">-G139</f>
        <v>47.682160000000003</v>
      </c>
    </row>
    <row r="140" spans="1:12" x14ac:dyDescent="0.25">
      <c r="A140">
        <v>262</v>
      </c>
      <c r="B140" s="1">
        <v>-29.632680000000001</v>
      </c>
      <c r="C140" s="1">
        <v>361.63929999999999</v>
      </c>
      <c r="F140">
        <v>65.5</v>
      </c>
      <c r="G140" s="1">
        <v>-47.579180000000001</v>
      </c>
      <c r="H140" s="1">
        <v>449.83960000000002</v>
      </c>
      <c r="K140">
        <v>65.5</v>
      </c>
      <c r="L140" s="2">
        <f t="shared" si="2"/>
        <v>47.579180000000001</v>
      </c>
    </row>
    <row r="141" spans="1:12" x14ac:dyDescent="0.25">
      <c r="A141">
        <v>264</v>
      </c>
      <c r="B141" s="1">
        <v>-29.01371</v>
      </c>
      <c r="C141" s="1">
        <v>361.4418</v>
      </c>
      <c r="F141">
        <v>66</v>
      </c>
      <c r="G141" s="1">
        <v>-47.478729999999999</v>
      </c>
      <c r="H141" s="1">
        <v>449.65539999999999</v>
      </c>
      <c r="K141">
        <v>66</v>
      </c>
      <c r="L141" s="2">
        <f t="shared" si="2"/>
        <v>47.478729999999999</v>
      </c>
    </row>
    <row r="142" spans="1:12" x14ac:dyDescent="0.25">
      <c r="A142">
        <v>266</v>
      </c>
      <c r="B142" s="1">
        <v>-28.405159999999999</v>
      </c>
      <c r="C142" s="1">
        <v>361.24889999999999</v>
      </c>
      <c r="F142">
        <v>66.5</v>
      </c>
      <c r="G142" s="1">
        <v>-47.380749999999999</v>
      </c>
      <c r="H142" s="1">
        <v>449.4717</v>
      </c>
      <c r="K142">
        <v>66.5</v>
      </c>
      <c r="L142" s="2">
        <f t="shared" si="2"/>
        <v>47.380749999999999</v>
      </c>
    </row>
    <row r="143" spans="1:12" x14ac:dyDescent="0.25">
      <c r="A143">
        <v>268</v>
      </c>
      <c r="B143" s="1">
        <v>-27.80696</v>
      </c>
      <c r="C143" s="1">
        <v>361.0607</v>
      </c>
      <c r="F143">
        <v>67</v>
      </c>
      <c r="G143" s="1">
        <v>-47.285220000000002</v>
      </c>
      <c r="H143" s="1">
        <v>449.28859999999997</v>
      </c>
      <c r="K143">
        <v>67</v>
      </c>
      <c r="L143" s="2">
        <f t="shared" si="2"/>
        <v>47.285220000000002</v>
      </c>
    </row>
    <row r="144" spans="1:12" x14ac:dyDescent="0.25">
      <c r="A144">
        <v>270</v>
      </c>
      <c r="B144" s="1">
        <v>-27.21903</v>
      </c>
      <c r="C144" s="1">
        <v>360.87700000000001</v>
      </c>
      <c r="F144">
        <v>67.5</v>
      </c>
      <c r="G144" s="1">
        <v>-47.192100000000003</v>
      </c>
      <c r="H144" s="1">
        <v>449.10599999999999</v>
      </c>
      <c r="K144">
        <v>67.5</v>
      </c>
      <c r="L144" s="2">
        <f t="shared" si="2"/>
        <v>47.192100000000003</v>
      </c>
    </row>
    <row r="145" spans="1:12" x14ac:dyDescent="0.25">
      <c r="A145">
        <v>272</v>
      </c>
      <c r="B145" s="1">
        <v>-26.641310000000001</v>
      </c>
      <c r="C145" s="1">
        <v>360.6977</v>
      </c>
      <c r="F145">
        <v>68</v>
      </c>
      <c r="G145" s="1">
        <v>-47.101349999999996</v>
      </c>
      <c r="H145" s="1">
        <v>448.92399999999998</v>
      </c>
      <c r="K145">
        <v>68</v>
      </c>
      <c r="L145" s="2">
        <f t="shared" si="2"/>
        <v>47.101349999999996</v>
      </c>
    </row>
    <row r="146" spans="1:12" x14ac:dyDescent="0.25">
      <c r="A146">
        <v>274</v>
      </c>
      <c r="B146" s="1">
        <v>-26.073699999999999</v>
      </c>
      <c r="C146" s="1">
        <v>360.52269999999999</v>
      </c>
      <c r="F146">
        <v>68.5</v>
      </c>
      <c r="G146" s="1">
        <v>-47.012949999999996</v>
      </c>
      <c r="H146" s="1">
        <v>448.74259999999998</v>
      </c>
      <c r="K146">
        <v>68.5</v>
      </c>
      <c r="L146" s="2">
        <f t="shared" si="2"/>
        <v>47.012949999999996</v>
      </c>
    </row>
    <row r="147" spans="1:12" x14ac:dyDescent="0.25">
      <c r="A147">
        <v>276</v>
      </c>
      <c r="B147" s="1">
        <v>-25.51614</v>
      </c>
      <c r="C147" s="1">
        <v>360.3519</v>
      </c>
      <c r="F147">
        <v>69</v>
      </c>
      <c r="G147" s="1">
        <v>-46.926850000000002</v>
      </c>
      <c r="H147" s="1">
        <v>448.56169999999997</v>
      </c>
      <c r="K147">
        <v>69</v>
      </c>
      <c r="L147" s="2">
        <f t="shared" si="2"/>
        <v>46.926850000000002</v>
      </c>
    </row>
    <row r="148" spans="1:12" x14ac:dyDescent="0.25">
      <c r="A148">
        <v>278</v>
      </c>
      <c r="B148" s="1">
        <v>-24.968520000000002</v>
      </c>
      <c r="C148" s="1">
        <v>360.18520000000001</v>
      </c>
      <c r="F148">
        <v>69.5</v>
      </c>
      <c r="G148" s="1">
        <v>-46.843040000000002</v>
      </c>
      <c r="H148" s="1">
        <v>448.38130000000001</v>
      </c>
      <c r="K148">
        <v>69.5</v>
      </c>
      <c r="L148" s="2">
        <f t="shared" si="2"/>
        <v>46.843040000000002</v>
      </c>
    </row>
    <row r="149" spans="1:12" x14ac:dyDescent="0.25">
      <c r="A149">
        <v>280</v>
      </c>
      <c r="B149" s="1">
        <v>-24.430759999999999</v>
      </c>
      <c r="C149" s="1">
        <v>360.02260000000001</v>
      </c>
      <c r="F149">
        <v>70</v>
      </c>
      <c r="G149" s="1">
        <v>-46.761470000000003</v>
      </c>
      <c r="H149" s="1">
        <v>448.20139999999998</v>
      </c>
      <c r="K149">
        <v>70</v>
      </c>
      <c r="L149" s="2">
        <f t="shared" si="2"/>
        <v>46.761470000000003</v>
      </c>
    </row>
    <row r="150" spans="1:12" x14ac:dyDescent="0.25">
      <c r="A150">
        <v>282</v>
      </c>
      <c r="B150" s="1">
        <v>-23.902760000000001</v>
      </c>
      <c r="C150" s="1">
        <v>359.86380000000003</v>
      </c>
      <c r="F150">
        <v>70.5</v>
      </c>
      <c r="G150" s="1">
        <v>-46.682119999999998</v>
      </c>
      <c r="H150" s="1">
        <v>448.02199999999999</v>
      </c>
      <c r="K150">
        <v>70.5</v>
      </c>
      <c r="L150" s="2">
        <f t="shared" si="2"/>
        <v>46.682119999999998</v>
      </c>
    </row>
    <row r="151" spans="1:12" x14ac:dyDescent="0.25">
      <c r="A151">
        <v>284</v>
      </c>
      <c r="B151" s="1">
        <v>-23.384419999999999</v>
      </c>
      <c r="C151" s="1">
        <v>359.70890000000003</v>
      </c>
      <c r="F151">
        <v>71</v>
      </c>
      <c r="G151" s="1">
        <v>-46.604959999999998</v>
      </c>
      <c r="H151" s="1">
        <v>447.84309999999999</v>
      </c>
      <c r="K151">
        <v>71</v>
      </c>
      <c r="L151" s="2">
        <f t="shared" si="2"/>
        <v>46.604959999999998</v>
      </c>
    </row>
    <row r="152" spans="1:12" x14ac:dyDescent="0.25">
      <c r="A152">
        <v>286</v>
      </c>
      <c r="B152" s="1">
        <v>-22.87566</v>
      </c>
      <c r="C152" s="1">
        <v>359.55770000000001</v>
      </c>
      <c r="F152">
        <v>71.5</v>
      </c>
      <c r="G152" s="1">
        <v>-46.529960000000003</v>
      </c>
      <c r="H152" s="1">
        <v>447.66469999999998</v>
      </c>
      <c r="K152">
        <v>71.5</v>
      </c>
      <c r="L152" s="2">
        <f t="shared" si="2"/>
        <v>46.529960000000003</v>
      </c>
    </row>
    <row r="153" spans="1:12" x14ac:dyDescent="0.25">
      <c r="A153">
        <v>288</v>
      </c>
      <c r="B153" s="1">
        <v>-22.376359999999998</v>
      </c>
      <c r="C153" s="1">
        <v>359.4101</v>
      </c>
      <c r="F153">
        <v>72</v>
      </c>
      <c r="G153" s="1">
        <v>-46.457090000000001</v>
      </c>
      <c r="H153" s="1">
        <v>447.48669999999998</v>
      </c>
      <c r="K153">
        <v>72</v>
      </c>
      <c r="L153" s="2">
        <f t="shared" si="2"/>
        <v>46.457090000000001</v>
      </c>
    </row>
    <row r="154" spans="1:12" x14ac:dyDescent="0.25">
      <c r="A154">
        <v>290</v>
      </c>
      <c r="B154" s="1">
        <v>-21.886410000000001</v>
      </c>
      <c r="C154" s="1">
        <v>359.26620000000003</v>
      </c>
      <c r="F154">
        <v>72.5</v>
      </c>
      <c r="G154" s="1">
        <v>-46.386319999999998</v>
      </c>
      <c r="H154" s="1">
        <v>447.30930000000001</v>
      </c>
      <c r="K154">
        <v>72.5</v>
      </c>
      <c r="L154" s="2">
        <f t="shared" si="2"/>
        <v>46.386319999999998</v>
      </c>
    </row>
    <row r="155" spans="1:12" x14ac:dyDescent="0.25">
      <c r="A155">
        <v>292</v>
      </c>
      <c r="B155" s="1">
        <v>-21.405719999999999</v>
      </c>
      <c r="C155" s="1">
        <v>359.12569999999999</v>
      </c>
      <c r="F155">
        <v>73</v>
      </c>
      <c r="G155" s="1">
        <v>-46.317610000000002</v>
      </c>
      <c r="H155" s="1">
        <v>447.13229999999999</v>
      </c>
      <c r="K155">
        <v>73</v>
      </c>
      <c r="L155" s="2">
        <f t="shared" si="2"/>
        <v>46.317610000000002</v>
      </c>
    </row>
    <row r="156" spans="1:12" x14ac:dyDescent="0.25">
      <c r="A156">
        <v>294</v>
      </c>
      <c r="B156" s="1">
        <v>-20.934170000000002</v>
      </c>
      <c r="C156" s="1">
        <v>358.98860000000002</v>
      </c>
      <c r="F156">
        <v>73.5</v>
      </c>
      <c r="G156" s="1">
        <v>-46.250950000000003</v>
      </c>
      <c r="H156" s="1">
        <v>446.95569999999998</v>
      </c>
      <c r="K156">
        <v>73.5</v>
      </c>
      <c r="L156" s="2">
        <f t="shared" si="2"/>
        <v>46.250950000000003</v>
      </c>
    </row>
    <row r="157" spans="1:12" x14ac:dyDescent="0.25">
      <c r="A157">
        <v>296</v>
      </c>
      <c r="B157" s="1">
        <v>-20.47165</v>
      </c>
      <c r="C157" s="1">
        <v>358.85480000000001</v>
      </c>
      <c r="F157">
        <v>74</v>
      </c>
      <c r="G157" s="1">
        <v>-46.186309999999999</v>
      </c>
      <c r="H157" s="1">
        <v>446.77960000000002</v>
      </c>
      <c r="K157">
        <v>74</v>
      </c>
      <c r="L157" s="2">
        <f t="shared" si="2"/>
        <v>46.186309999999999</v>
      </c>
    </row>
    <row r="158" spans="1:12" x14ac:dyDescent="0.25">
      <c r="A158">
        <v>298</v>
      </c>
      <c r="B158" s="1">
        <v>-20.018049999999999</v>
      </c>
      <c r="C158" s="1">
        <v>358.7242</v>
      </c>
      <c r="F158">
        <v>74.5</v>
      </c>
      <c r="G158" s="1">
        <v>-46.123649999999998</v>
      </c>
      <c r="H158" s="1">
        <v>446.60390000000001</v>
      </c>
      <c r="K158">
        <v>74.5</v>
      </c>
      <c r="L158" s="2">
        <f t="shared" si="2"/>
        <v>46.123649999999998</v>
      </c>
    </row>
    <row r="159" spans="1:12" x14ac:dyDescent="0.25">
      <c r="A159">
        <v>300</v>
      </c>
      <c r="B159" s="1">
        <v>-19.573260000000001</v>
      </c>
      <c r="C159" s="1">
        <v>358.59690000000001</v>
      </c>
      <c r="F159">
        <v>75</v>
      </c>
      <c r="G159" s="1">
        <v>-46.062939999999998</v>
      </c>
      <c r="H159" s="1">
        <v>446.42860000000002</v>
      </c>
      <c r="K159">
        <v>75</v>
      </c>
      <c r="L159" s="2">
        <f t="shared" si="2"/>
        <v>46.062939999999998</v>
      </c>
    </row>
    <row r="160" spans="1:12" x14ac:dyDescent="0.25">
      <c r="A160">
        <v>302</v>
      </c>
      <c r="B160" s="1">
        <v>-19.137149999999998</v>
      </c>
      <c r="C160" s="1">
        <v>358.4726</v>
      </c>
      <c r="F160">
        <v>75.5</v>
      </c>
      <c r="G160" s="1">
        <v>-46.004159999999999</v>
      </c>
      <c r="H160" s="1">
        <v>446.25369999999998</v>
      </c>
      <c r="K160">
        <v>75.5</v>
      </c>
      <c r="L160" s="2">
        <f t="shared" si="2"/>
        <v>46.004159999999999</v>
      </c>
    </row>
    <row r="161" spans="1:12" x14ac:dyDescent="0.25">
      <c r="A161">
        <v>304</v>
      </c>
      <c r="B161" s="1">
        <v>-18.709620000000001</v>
      </c>
      <c r="C161" s="1">
        <v>358.35129999999998</v>
      </c>
      <c r="F161">
        <v>76</v>
      </c>
      <c r="G161" s="1">
        <v>-45.947279999999999</v>
      </c>
      <c r="H161" s="1">
        <v>446.07929999999999</v>
      </c>
      <c r="K161">
        <v>76</v>
      </c>
      <c r="L161" s="2">
        <f t="shared" si="2"/>
        <v>45.947279999999999</v>
      </c>
    </row>
    <row r="162" spans="1:12" x14ac:dyDescent="0.25">
      <c r="A162">
        <v>306</v>
      </c>
      <c r="B162" s="1">
        <v>-18.29055</v>
      </c>
      <c r="C162" s="1">
        <v>358.233</v>
      </c>
      <c r="F162">
        <v>76.5</v>
      </c>
      <c r="G162" s="1">
        <v>-45.892270000000003</v>
      </c>
      <c r="H162" s="1">
        <v>445.90519999999998</v>
      </c>
      <c r="K162">
        <v>76.5</v>
      </c>
      <c r="L162" s="2">
        <f t="shared" si="2"/>
        <v>45.892270000000003</v>
      </c>
    </row>
    <row r="163" spans="1:12" x14ac:dyDescent="0.25">
      <c r="A163">
        <v>308</v>
      </c>
      <c r="B163" s="1">
        <v>-17.879819999999999</v>
      </c>
      <c r="C163" s="1">
        <v>358.11750000000001</v>
      </c>
      <c r="F163">
        <v>77</v>
      </c>
      <c r="G163" s="1">
        <v>-45.839100000000002</v>
      </c>
      <c r="H163" s="1">
        <v>445.73149999999998</v>
      </c>
      <c r="K163">
        <v>77</v>
      </c>
      <c r="L163" s="2">
        <f t="shared" si="2"/>
        <v>45.839100000000002</v>
      </c>
    </row>
    <row r="164" spans="1:12" x14ac:dyDescent="0.25">
      <c r="A164">
        <v>310</v>
      </c>
      <c r="B164" s="1">
        <v>-17.477309999999999</v>
      </c>
      <c r="C164" s="1">
        <v>358.00490000000002</v>
      </c>
      <c r="F164">
        <v>77.5</v>
      </c>
      <c r="G164" s="1">
        <v>-45.787750000000003</v>
      </c>
      <c r="H164" s="1">
        <v>445.5582</v>
      </c>
      <c r="K164">
        <v>77.5</v>
      </c>
      <c r="L164" s="2">
        <f t="shared" si="2"/>
        <v>45.787750000000003</v>
      </c>
    </row>
    <row r="165" spans="1:12" x14ac:dyDescent="0.25">
      <c r="A165">
        <v>312</v>
      </c>
      <c r="B165" s="1">
        <v>-17.082899999999999</v>
      </c>
      <c r="C165" s="1">
        <v>357.89499999999998</v>
      </c>
      <c r="F165">
        <v>78</v>
      </c>
      <c r="G165" s="1">
        <v>-45.738169999999997</v>
      </c>
      <c r="H165" s="1">
        <v>445.38529999999997</v>
      </c>
      <c r="K165">
        <v>78</v>
      </c>
      <c r="L165" s="2">
        <f t="shared" si="2"/>
        <v>45.738169999999997</v>
      </c>
    </row>
    <row r="166" spans="1:12" x14ac:dyDescent="0.25">
      <c r="A166">
        <v>314</v>
      </c>
      <c r="B166" s="1">
        <v>-16.696480000000001</v>
      </c>
      <c r="C166" s="1">
        <v>357.7878</v>
      </c>
      <c r="F166">
        <v>78.5</v>
      </c>
      <c r="G166" s="1">
        <v>-45.690350000000002</v>
      </c>
      <c r="H166" s="1">
        <v>445.21280000000002</v>
      </c>
      <c r="K166">
        <v>78.5</v>
      </c>
      <c r="L166" s="2">
        <f t="shared" si="2"/>
        <v>45.690350000000002</v>
      </c>
    </row>
    <row r="167" spans="1:12" x14ac:dyDescent="0.25">
      <c r="A167">
        <v>316</v>
      </c>
      <c r="B167" s="1">
        <v>-16.317910000000001</v>
      </c>
      <c r="C167" s="1">
        <v>357.6832</v>
      </c>
      <c r="F167">
        <v>79</v>
      </c>
      <c r="G167" s="1">
        <v>-45.64425</v>
      </c>
      <c r="H167" s="1">
        <v>445.04059999999998</v>
      </c>
      <c r="K167">
        <v>79</v>
      </c>
      <c r="L167" s="2">
        <f t="shared" si="2"/>
        <v>45.64425</v>
      </c>
    </row>
    <row r="168" spans="1:12" x14ac:dyDescent="0.25">
      <c r="A168">
        <v>318</v>
      </c>
      <c r="B168" s="1">
        <v>-15.947089999999999</v>
      </c>
      <c r="C168" s="1">
        <v>357.58109999999999</v>
      </c>
      <c r="F168">
        <v>79.5</v>
      </c>
      <c r="G168" s="1">
        <v>-45.599850000000004</v>
      </c>
      <c r="H168" s="1">
        <v>444.86880000000002</v>
      </c>
      <c r="K168">
        <v>79.5</v>
      </c>
      <c r="L168" s="2">
        <f t="shared" si="2"/>
        <v>45.599850000000004</v>
      </c>
    </row>
    <row r="169" spans="1:12" x14ac:dyDescent="0.25">
      <c r="A169">
        <v>320</v>
      </c>
      <c r="B169" s="1">
        <v>-15.5839</v>
      </c>
      <c r="C169" s="1">
        <v>357.48160000000001</v>
      </c>
      <c r="F169">
        <v>80</v>
      </c>
      <c r="G169" s="1">
        <v>-45.557110000000002</v>
      </c>
      <c r="H169" s="1">
        <v>444.69729999999998</v>
      </c>
      <c r="K169">
        <v>80</v>
      </c>
      <c r="L169" s="2">
        <f t="shared" si="2"/>
        <v>45.557110000000002</v>
      </c>
    </row>
    <row r="170" spans="1:12" x14ac:dyDescent="0.25">
      <c r="A170">
        <v>322</v>
      </c>
      <c r="B170" s="1">
        <v>-15.228199999999999</v>
      </c>
      <c r="C170" s="1">
        <v>357.38440000000003</v>
      </c>
      <c r="F170">
        <v>80.5</v>
      </c>
      <c r="G170" s="1">
        <v>-45.515999999999998</v>
      </c>
      <c r="H170" s="1">
        <v>444.52609999999999</v>
      </c>
      <c r="K170">
        <v>80.5</v>
      </c>
      <c r="L170" s="2">
        <f t="shared" si="2"/>
        <v>45.515999999999998</v>
      </c>
    </row>
    <row r="171" spans="1:12" x14ac:dyDescent="0.25">
      <c r="A171">
        <v>324</v>
      </c>
      <c r="B171" s="1">
        <v>-14.87989</v>
      </c>
      <c r="C171" s="1">
        <v>357.28969999999998</v>
      </c>
      <c r="F171">
        <v>81</v>
      </c>
      <c r="G171" s="1">
        <v>-45.476489999999998</v>
      </c>
      <c r="H171" s="1">
        <v>444.3553</v>
      </c>
      <c r="K171">
        <v>81</v>
      </c>
      <c r="L171" s="2">
        <f t="shared" si="2"/>
        <v>45.476489999999998</v>
      </c>
    </row>
    <row r="172" spans="1:12" x14ac:dyDescent="0.25">
      <c r="A172">
        <v>326</v>
      </c>
      <c r="B172" s="1">
        <v>-14.53885</v>
      </c>
      <c r="C172" s="1">
        <v>357.19720000000001</v>
      </c>
      <c r="F172">
        <v>81.5</v>
      </c>
      <c r="G172" s="1">
        <v>-45.438540000000003</v>
      </c>
      <c r="H172" s="1">
        <v>444.1848</v>
      </c>
      <c r="K172">
        <v>81.5</v>
      </c>
      <c r="L172" s="2">
        <f t="shared" si="2"/>
        <v>45.438540000000003</v>
      </c>
    </row>
    <row r="173" spans="1:12" x14ac:dyDescent="0.25">
      <c r="A173">
        <v>328</v>
      </c>
      <c r="B173" s="1">
        <v>-14.204940000000001</v>
      </c>
      <c r="C173" s="1">
        <v>357.10700000000003</v>
      </c>
      <c r="F173">
        <v>82</v>
      </c>
      <c r="G173" s="1">
        <v>-45.402140000000003</v>
      </c>
      <c r="H173" s="1">
        <v>444.01459999999997</v>
      </c>
      <c r="K173">
        <v>82</v>
      </c>
      <c r="L173" s="2">
        <f t="shared" si="2"/>
        <v>45.402140000000003</v>
      </c>
    </row>
    <row r="174" spans="1:12" x14ac:dyDescent="0.25">
      <c r="A174">
        <v>330</v>
      </c>
      <c r="B174" s="1">
        <v>-13.878069999999999</v>
      </c>
      <c r="C174" s="1">
        <v>357.01900000000001</v>
      </c>
      <c r="F174">
        <v>82.5</v>
      </c>
      <c r="G174" s="1">
        <v>-45.367229999999999</v>
      </c>
      <c r="H174" s="1">
        <v>443.84480000000002</v>
      </c>
      <c r="K174">
        <v>82.5</v>
      </c>
      <c r="L174" s="2">
        <f t="shared" si="2"/>
        <v>45.367229999999999</v>
      </c>
    </row>
    <row r="175" spans="1:12" x14ac:dyDescent="0.25">
      <c r="A175">
        <v>332</v>
      </c>
      <c r="B175" s="1">
        <v>-13.5581</v>
      </c>
      <c r="C175" s="1">
        <v>356.9332</v>
      </c>
      <c r="F175">
        <v>83</v>
      </c>
      <c r="G175" s="1">
        <v>-45.333799999999997</v>
      </c>
      <c r="H175" s="1">
        <v>443.67520000000002</v>
      </c>
      <c r="K175">
        <v>83</v>
      </c>
      <c r="L175" s="2">
        <f t="shared" si="2"/>
        <v>45.333799999999997</v>
      </c>
    </row>
    <row r="176" spans="1:12" x14ac:dyDescent="0.25">
      <c r="A176">
        <v>334</v>
      </c>
      <c r="B176" s="1">
        <v>-13.24492</v>
      </c>
      <c r="C176" s="1">
        <v>356.84949999999998</v>
      </c>
      <c r="F176">
        <v>83.5</v>
      </c>
      <c r="G176" s="1">
        <v>-45.3018</v>
      </c>
      <c r="H176" s="1">
        <v>443.50599999999997</v>
      </c>
      <c r="K176">
        <v>83.5</v>
      </c>
      <c r="L176" s="2">
        <f t="shared" si="2"/>
        <v>45.3018</v>
      </c>
    </row>
    <row r="177" spans="1:12" x14ac:dyDescent="0.25">
      <c r="A177">
        <v>336</v>
      </c>
      <c r="B177" s="1">
        <v>-12.938420000000001</v>
      </c>
      <c r="C177" s="1">
        <v>356.76780000000002</v>
      </c>
      <c r="F177">
        <v>84</v>
      </c>
      <c r="G177" s="1">
        <v>-45.271210000000004</v>
      </c>
      <c r="H177" s="1">
        <v>443.33699999999999</v>
      </c>
      <c r="K177">
        <v>84</v>
      </c>
      <c r="L177" s="2">
        <f t="shared" si="2"/>
        <v>45.271210000000004</v>
      </c>
    </row>
    <row r="178" spans="1:12" x14ac:dyDescent="0.25">
      <c r="A178">
        <v>338</v>
      </c>
      <c r="B178" s="1">
        <v>-12.63847</v>
      </c>
      <c r="C178" s="1">
        <v>356.68810000000002</v>
      </c>
      <c r="F178">
        <v>84.5</v>
      </c>
      <c r="G178" s="1">
        <v>-45.241979999999998</v>
      </c>
      <c r="H178" s="1">
        <v>443.16829999999999</v>
      </c>
      <c r="K178">
        <v>84.5</v>
      </c>
      <c r="L178" s="2">
        <f t="shared" si="2"/>
        <v>45.241979999999998</v>
      </c>
    </row>
    <row r="179" spans="1:12" x14ac:dyDescent="0.25">
      <c r="A179">
        <v>340</v>
      </c>
      <c r="B179" s="1">
        <v>-12.34497</v>
      </c>
      <c r="C179" s="1">
        <v>356.61040000000003</v>
      </c>
      <c r="F179">
        <v>85</v>
      </c>
      <c r="G179" s="1">
        <v>-45.214089999999999</v>
      </c>
      <c r="H179" s="1">
        <v>443</v>
      </c>
      <c r="K179">
        <v>85</v>
      </c>
      <c r="L179" s="2">
        <f t="shared" si="2"/>
        <v>45.214089999999999</v>
      </c>
    </row>
    <row r="180" spans="1:12" x14ac:dyDescent="0.25">
      <c r="A180">
        <v>342</v>
      </c>
      <c r="B180" s="1">
        <v>-12.057790000000001</v>
      </c>
      <c r="C180" s="1">
        <v>356.53460000000001</v>
      </c>
      <c r="F180">
        <v>85.5</v>
      </c>
      <c r="G180" s="1">
        <v>-45.187489999999997</v>
      </c>
      <c r="H180" s="1">
        <v>442.83190000000002</v>
      </c>
      <c r="K180">
        <v>85.5</v>
      </c>
      <c r="L180" s="2">
        <f t="shared" si="2"/>
        <v>45.187489999999997</v>
      </c>
    </row>
    <row r="181" spans="1:12" x14ac:dyDescent="0.25">
      <c r="A181">
        <v>344</v>
      </c>
      <c r="B181" s="1">
        <v>-11.776820000000001</v>
      </c>
      <c r="C181" s="1">
        <v>356.4606</v>
      </c>
      <c r="F181">
        <v>86</v>
      </c>
      <c r="G181" s="1">
        <v>-45.16216</v>
      </c>
      <c r="H181" s="1">
        <v>442.66399999999999</v>
      </c>
      <c r="K181">
        <v>86</v>
      </c>
      <c r="L181" s="2">
        <f t="shared" si="2"/>
        <v>45.16216</v>
      </c>
    </row>
    <row r="182" spans="1:12" x14ac:dyDescent="0.25">
      <c r="A182">
        <v>346</v>
      </c>
      <c r="B182" s="1">
        <v>-11.50196</v>
      </c>
      <c r="C182" s="1">
        <v>356.38839999999999</v>
      </c>
      <c r="F182">
        <v>86.5</v>
      </c>
      <c r="G182" s="1">
        <v>-45.13805</v>
      </c>
      <c r="H182" s="1">
        <v>442.49650000000003</v>
      </c>
      <c r="K182">
        <v>86.5</v>
      </c>
      <c r="L182" s="2">
        <f t="shared" si="2"/>
        <v>45.13805</v>
      </c>
    </row>
    <row r="183" spans="1:12" x14ac:dyDescent="0.25">
      <c r="A183">
        <v>348</v>
      </c>
      <c r="B183" s="1">
        <v>-11.233079999999999</v>
      </c>
      <c r="C183" s="1">
        <v>356.31810000000002</v>
      </c>
      <c r="F183">
        <v>87</v>
      </c>
      <c r="G183" s="1">
        <v>-45.115139999999997</v>
      </c>
      <c r="H183" s="1">
        <v>442.32920000000001</v>
      </c>
      <c r="K183">
        <v>87</v>
      </c>
      <c r="L183" s="2">
        <f t="shared" si="2"/>
        <v>45.115139999999997</v>
      </c>
    </row>
    <row r="184" spans="1:12" x14ac:dyDescent="0.25">
      <c r="A184">
        <v>350</v>
      </c>
      <c r="B184" s="1">
        <v>-10.970090000000001</v>
      </c>
      <c r="C184" s="1">
        <v>356.24939999999998</v>
      </c>
      <c r="F184">
        <v>87.5</v>
      </c>
      <c r="G184" s="1">
        <v>-45.093380000000003</v>
      </c>
      <c r="H184" s="1">
        <v>442.16210000000001</v>
      </c>
      <c r="K184">
        <v>87.5</v>
      </c>
      <c r="L184" s="2">
        <f t="shared" si="2"/>
        <v>45.093380000000003</v>
      </c>
    </row>
    <row r="185" spans="1:12" x14ac:dyDescent="0.25">
      <c r="A185">
        <v>352</v>
      </c>
      <c r="B185" s="1">
        <v>-10.712859999999999</v>
      </c>
      <c r="C185" s="1">
        <v>356.1825</v>
      </c>
      <c r="F185">
        <v>88</v>
      </c>
      <c r="G185" s="1">
        <v>-45.072740000000003</v>
      </c>
      <c r="H185" s="1">
        <v>441.99529999999999</v>
      </c>
      <c r="K185">
        <v>88</v>
      </c>
      <c r="L185" s="2">
        <f t="shared" si="2"/>
        <v>45.072740000000003</v>
      </c>
    </row>
    <row r="186" spans="1:12" x14ac:dyDescent="0.25">
      <c r="A186">
        <v>354</v>
      </c>
      <c r="B186" s="1">
        <v>-10.4613</v>
      </c>
      <c r="C186" s="1">
        <v>356.11709999999999</v>
      </c>
      <c r="F186">
        <v>88.5</v>
      </c>
      <c r="G186" s="1">
        <v>-45.053190000000001</v>
      </c>
      <c r="H186" s="1">
        <v>441.8288</v>
      </c>
      <c r="K186">
        <v>88.5</v>
      </c>
      <c r="L186" s="2">
        <f t="shared" si="2"/>
        <v>45.053190000000001</v>
      </c>
    </row>
    <row r="187" spans="1:12" x14ac:dyDescent="0.25">
      <c r="A187">
        <v>356</v>
      </c>
      <c r="B187" s="1">
        <v>-10.21529</v>
      </c>
      <c r="C187" s="1">
        <v>356.05340000000001</v>
      </c>
      <c r="F187">
        <v>89</v>
      </c>
      <c r="G187" s="1">
        <v>-45.034689999999998</v>
      </c>
      <c r="H187" s="1">
        <v>441.66250000000002</v>
      </c>
      <c r="K187">
        <v>89</v>
      </c>
      <c r="L187" s="2">
        <f t="shared" si="2"/>
        <v>45.034689999999998</v>
      </c>
    </row>
    <row r="188" spans="1:12" x14ac:dyDescent="0.25">
      <c r="A188">
        <v>358</v>
      </c>
      <c r="B188" s="1">
        <v>-9.9747219999999999</v>
      </c>
      <c r="C188" s="1">
        <v>355.99130000000002</v>
      </c>
      <c r="F188">
        <v>89.5</v>
      </c>
      <c r="G188" s="1">
        <v>-45.017200000000003</v>
      </c>
      <c r="H188" s="1">
        <v>441.49650000000003</v>
      </c>
      <c r="K188">
        <v>89.5</v>
      </c>
      <c r="L188" s="2">
        <f t="shared" si="2"/>
        <v>45.017200000000003</v>
      </c>
    </row>
    <row r="189" spans="1:12" x14ac:dyDescent="0.25">
      <c r="A189">
        <v>360</v>
      </c>
      <c r="B189" s="1">
        <v>-9.7395010000000006</v>
      </c>
      <c r="C189" s="1">
        <v>355.9307</v>
      </c>
      <c r="F189">
        <v>90</v>
      </c>
      <c r="G189" s="1">
        <v>-45.000680000000003</v>
      </c>
      <c r="H189" s="1">
        <v>441.33069999999998</v>
      </c>
      <c r="K189">
        <v>90</v>
      </c>
      <c r="L189" s="2">
        <f t="shared" si="2"/>
        <v>45.000680000000003</v>
      </c>
    </row>
    <row r="190" spans="1:12" x14ac:dyDescent="0.25">
      <c r="A190">
        <v>362</v>
      </c>
      <c r="B190" s="1">
        <v>-9.5095189999999992</v>
      </c>
      <c r="C190" s="1">
        <v>355.87150000000003</v>
      </c>
      <c r="F190">
        <v>90.5</v>
      </c>
      <c r="G190" s="1">
        <v>-44.985109999999999</v>
      </c>
      <c r="H190" s="1">
        <v>441.1651</v>
      </c>
      <c r="K190">
        <v>90.5</v>
      </c>
      <c r="L190" s="2">
        <f t="shared" si="2"/>
        <v>44.985109999999999</v>
      </c>
    </row>
    <row r="191" spans="1:12" x14ac:dyDescent="0.25">
      <c r="A191">
        <v>364</v>
      </c>
      <c r="B191" s="1">
        <v>-9.284675</v>
      </c>
      <c r="C191" s="1">
        <v>355.81389999999999</v>
      </c>
      <c r="F191">
        <v>91</v>
      </c>
      <c r="G191" s="1">
        <v>-44.970440000000004</v>
      </c>
      <c r="H191" s="1">
        <v>440.99979999999999</v>
      </c>
      <c r="K191">
        <v>91</v>
      </c>
      <c r="L191" s="2">
        <f t="shared" si="2"/>
        <v>44.970440000000004</v>
      </c>
    </row>
    <row r="192" spans="1:12" x14ac:dyDescent="0.25">
      <c r="A192">
        <v>366</v>
      </c>
      <c r="B192" s="1">
        <v>-9.0648669999999996</v>
      </c>
      <c r="C192" s="1">
        <v>355.75760000000002</v>
      </c>
      <c r="F192">
        <v>91.5</v>
      </c>
      <c r="G192" s="1">
        <v>-44.956650000000003</v>
      </c>
      <c r="H192" s="1">
        <v>440.83460000000002</v>
      </c>
      <c r="K192">
        <v>91.5</v>
      </c>
      <c r="L192" s="2">
        <f t="shared" si="2"/>
        <v>44.956650000000003</v>
      </c>
    </row>
    <row r="193" spans="1:12" x14ac:dyDescent="0.25">
      <c r="A193">
        <v>368</v>
      </c>
      <c r="B193" s="1">
        <v>-8.8499949999999998</v>
      </c>
      <c r="C193" s="1">
        <v>355.70269999999999</v>
      </c>
      <c r="F193">
        <v>92</v>
      </c>
      <c r="G193" s="1">
        <v>-44.943689999999997</v>
      </c>
      <c r="H193" s="1">
        <v>440.66969999999998</v>
      </c>
      <c r="K193">
        <v>92</v>
      </c>
      <c r="L193" s="2">
        <f t="shared" si="2"/>
        <v>44.943689999999997</v>
      </c>
    </row>
    <row r="194" spans="1:12" x14ac:dyDescent="0.25">
      <c r="A194">
        <v>370</v>
      </c>
      <c r="B194" s="1">
        <v>-8.6399629999999998</v>
      </c>
      <c r="C194" s="1">
        <v>355.64920000000001</v>
      </c>
      <c r="F194">
        <v>92.5</v>
      </c>
      <c r="G194" s="1">
        <v>-44.931530000000002</v>
      </c>
      <c r="H194" s="1">
        <v>440.50510000000003</v>
      </c>
      <c r="K194">
        <v>92.5</v>
      </c>
      <c r="L194" s="2">
        <f t="shared" si="2"/>
        <v>44.931530000000002</v>
      </c>
    </row>
    <row r="195" spans="1:12" x14ac:dyDescent="0.25">
      <c r="A195">
        <v>372</v>
      </c>
      <c r="B195" s="1">
        <v>-8.4346720000000008</v>
      </c>
      <c r="C195" s="1">
        <v>355.59699999999998</v>
      </c>
      <c r="F195">
        <v>93</v>
      </c>
      <c r="G195" s="1">
        <v>-44.92015</v>
      </c>
      <c r="H195" s="1">
        <v>440.34059999999999</v>
      </c>
      <c r="K195">
        <v>93</v>
      </c>
      <c r="L195" s="2">
        <f t="shared" si="2"/>
        <v>44.92015</v>
      </c>
    </row>
    <row r="196" spans="1:12" x14ac:dyDescent="0.25">
      <c r="A196">
        <v>374</v>
      </c>
      <c r="B196" s="1">
        <v>-8.2340269999999993</v>
      </c>
      <c r="C196" s="1">
        <v>355.54610000000002</v>
      </c>
      <c r="F196">
        <v>93.5</v>
      </c>
      <c r="G196" s="1">
        <v>-44.909500000000001</v>
      </c>
      <c r="H196" s="1">
        <v>440.1764</v>
      </c>
      <c r="K196">
        <v>93.5</v>
      </c>
      <c r="L196" s="2">
        <f t="shared" si="2"/>
        <v>44.909500000000001</v>
      </c>
    </row>
    <row r="197" spans="1:12" x14ac:dyDescent="0.25">
      <c r="A197">
        <v>376</v>
      </c>
      <c r="B197" s="1">
        <v>-8.0379339999999999</v>
      </c>
      <c r="C197" s="1">
        <v>355.49650000000003</v>
      </c>
      <c r="F197">
        <v>94</v>
      </c>
      <c r="G197" s="1">
        <v>-44.899560000000001</v>
      </c>
      <c r="H197" s="1">
        <v>440.01240000000001</v>
      </c>
      <c r="K197">
        <v>94</v>
      </c>
      <c r="L197" s="2">
        <f t="shared" si="2"/>
        <v>44.899560000000001</v>
      </c>
    </row>
    <row r="198" spans="1:12" x14ac:dyDescent="0.25">
      <c r="A198">
        <v>378</v>
      </c>
      <c r="B198" s="1">
        <v>-7.8463000000000003</v>
      </c>
      <c r="C198" s="1">
        <v>355.44799999999998</v>
      </c>
      <c r="F198">
        <v>94.5</v>
      </c>
      <c r="G198" s="1">
        <v>-44.89029</v>
      </c>
      <c r="H198" s="1">
        <v>439.8485</v>
      </c>
      <c r="K198">
        <v>94.5</v>
      </c>
      <c r="L198" s="2">
        <f t="shared" si="2"/>
        <v>44.89029</v>
      </c>
    </row>
    <row r="199" spans="1:12" x14ac:dyDescent="0.25">
      <c r="A199">
        <v>380</v>
      </c>
      <c r="B199" s="1">
        <v>-7.6590340000000001</v>
      </c>
      <c r="C199" s="1">
        <v>355.4008</v>
      </c>
      <c r="F199">
        <v>95</v>
      </c>
      <c r="G199" s="1">
        <v>-44.881659999999997</v>
      </c>
      <c r="H199" s="1">
        <v>439.68490000000003</v>
      </c>
      <c r="K199">
        <v>95</v>
      </c>
      <c r="L199" s="2">
        <f t="shared" si="2"/>
        <v>44.881659999999997</v>
      </c>
    </row>
    <row r="200" spans="1:12" x14ac:dyDescent="0.25">
      <c r="A200">
        <v>382</v>
      </c>
      <c r="B200" s="1">
        <v>-7.4760460000000002</v>
      </c>
      <c r="C200" s="1">
        <v>355.35469999999998</v>
      </c>
      <c r="F200">
        <v>95.5</v>
      </c>
      <c r="G200" s="1">
        <v>-44.873640000000002</v>
      </c>
      <c r="H200" s="1">
        <v>439.5215</v>
      </c>
      <c r="K200">
        <v>95.5</v>
      </c>
      <c r="L200" s="2">
        <f t="shared" si="2"/>
        <v>44.873640000000002</v>
      </c>
    </row>
    <row r="201" spans="1:12" x14ac:dyDescent="0.25">
      <c r="A201">
        <v>384</v>
      </c>
      <c r="B201" s="1">
        <v>-7.2972469999999996</v>
      </c>
      <c r="C201" s="1">
        <v>355.3098</v>
      </c>
      <c r="F201">
        <v>96</v>
      </c>
      <c r="G201" s="1">
        <v>-44.866199999999999</v>
      </c>
      <c r="H201" s="1">
        <v>439.35829999999999</v>
      </c>
      <c r="K201">
        <v>96</v>
      </c>
      <c r="L201" s="2">
        <f t="shared" si="2"/>
        <v>44.866199999999999</v>
      </c>
    </row>
    <row r="202" spans="1:12" x14ac:dyDescent="0.25">
      <c r="A202">
        <v>386</v>
      </c>
      <c r="B202" s="1">
        <v>-7.1225500000000004</v>
      </c>
      <c r="C202" s="1">
        <v>355.26600000000002</v>
      </c>
      <c r="F202">
        <v>96.5</v>
      </c>
      <c r="G202" s="1">
        <v>-44.859310000000001</v>
      </c>
      <c r="H202" s="1">
        <v>439.19529999999997</v>
      </c>
      <c r="K202">
        <v>96.5</v>
      </c>
      <c r="L202" s="2">
        <f t="shared" si="2"/>
        <v>44.859310000000001</v>
      </c>
    </row>
    <row r="203" spans="1:12" x14ac:dyDescent="0.25">
      <c r="A203">
        <v>388</v>
      </c>
      <c r="B203" s="1">
        <v>-6.9518690000000003</v>
      </c>
      <c r="C203" s="1">
        <v>355.22320000000002</v>
      </c>
      <c r="F203">
        <v>97</v>
      </c>
      <c r="G203" s="1">
        <v>-44.852939999999997</v>
      </c>
      <c r="H203" s="1">
        <v>439.03250000000003</v>
      </c>
      <c r="K203">
        <v>97</v>
      </c>
      <c r="L203" s="2">
        <f t="shared" ref="L203:L266" si="3">-G203</f>
        <v>44.852939999999997</v>
      </c>
    </row>
    <row r="204" spans="1:12" x14ac:dyDescent="0.25">
      <c r="A204">
        <v>390</v>
      </c>
      <c r="B204" s="1">
        <v>-6.78512</v>
      </c>
      <c r="C204" s="1">
        <v>355.1816</v>
      </c>
      <c r="F204">
        <v>97.5</v>
      </c>
      <c r="G204" s="1">
        <v>-44.847070000000002</v>
      </c>
      <c r="H204" s="1">
        <v>438.8698</v>
      </c>
      <c r="K204">
        <v>97.5</v>
      </c>
      <c r="L204" s="2">
        <f t="shared" si="3"/>
        <v>44.847070000000002</v>
      </c>
    </row>
    <row r="205" spans="1:12" x14ac:dyDescent="0.25">
      <c r="A205">
        <v>392</v>
      </c>
      <c r="B205" s="1">
        <v>-6.6222200000000004</v>
      </c>
      <c r="C205" s="1">
        <v>355.14089999999999</v>
      </c>
      <c r="F205">
        <v>98</v>
      </c>
      <c r="G205" s="1">
        <v>-44.841659999999997</v>
      </c>
      <c r="H205" s="1">
        <v>438.70740000000001</v>
      </c>
      <c r="K205">
        <v>98</v>
      </c>
      <c r="L205" s="2">
        <f t="shared" si="3"/>
        <v>44.841659999999997</v>
      </c>
    </row>
    <row r="206" spans="1:12" x14ac:dyDescent="0.25">
      <c r="A206">
        <v>394</v>
      </c>
      <c r="B206" s="1">
        <v>-6.4630869999999998</v>
      </c>
      <c r="C206" s="1">
        <v>355.10120000000001</v>
      </c>
      <c r="F206">
        <v>98.5</v>
      </c>
      <c r="G206" s="1">
        <v>-44.8367</v>
      </c>
      <c r="H206" s="1">
        <v>438.54520000000002</v>
      </c>
      <c r="K206">
        <v>98.5</v>
      </c>
      <c r="L206" s="2">
        <f t="shared" si="3"/>
        <v>44.8367</v>
      </c>
    </row>
    <row r="207" spans="1:12" x14ac:dyDescent="0.25">
      <c r="A207">
        <v>396</v>
      </c>
      <c r="B207" s="1">
        <v>-6.3076420000000004</v>
      </c>
      <c r="C207" s="1">
        <v>355.06259999999997</v>
      </c>
      <c r="F207">
        <v>99</v>
      </c>
      <c r="G207" s="1">
        <v>-44.832149999999999</v>
      </c>
      <c r="H207" s="1">
        <v>438.38310000000001</v>
      </c>
      <c r="K207">
        <v>99</v>
      </c>
      <c r="L207" s="2">
        <f t="shared" si="3"/>
        <v>44.832149999999999</v>
      </c>
    </row>
    <row r="208" spans="1:12" x14ac:dyDescent="0.25">
      <c r="A208">
        <v>398</v>
      </c>
      <c r="B208" s="1">
        <v>-6.1558039999999998</v>
      </c>
      <c r="C208" s="1">
        <v>355.0249</v>
      </c>
      <c r="F208">
        <v>99.5</v>
      </c>
      <c r="G208" s="1">
        <v>-44.82799</v>
      </c>
      <c r="H208" s="1">
        <v>438.22129999999999</v>
      </c>
      <c r="K208">
        <v>99.5</v>
      </c>
      <c r="L208" s="2">
        <f t="shared" si="3"/>
        <v>44.82799</v>
      </c>
    </row>
    <row r="209" spans="1:12" x14ac:dyDescent="0.25">
      <c r="A209">
        <v>400</v>
      </c>
      <c r="B209" s="1">
        <v>-6.0074969999999999</v>
      </c>
      <c r="C209" s="1">
        <v>354.98809999999997</v>
      </c>
      <c r="F209">
        <v>100</v>
      </c>
      <c r="G209" s="1">
        <v>-44.824199999999998</v>
      </c>
      <c r="H209" s="1">
        <v>438.05959999999999</v>
      </c>
      <c r="K209">
        <v>100</v>
      </c>
      <c r="L209" s="2">
        <f t="shared" si="3"/>
        <v>44.824199999999998</v>
      </c>
    </row>
    <row r="210" spans="1:12" x14ac:dyDescent="0.25">
      <c r="A210">
        <v>402</v>
      </c>
      <c r="B210" s="1">
        <v>-5.8626440000000004</v>
      </c>
      <c r="C210" s="1">
        <v>354.9522</v>
      </c>
      <c r="F210">
        <v>100.5</v>
      </c>
      <c r="G210" s="1">
        <v>-44.843380000000003</v>
      </c>
      <c r="H210" s="1">
        <v>437.904</v>
      </c>
      <c r="K210">
        <v>100.5</v>
      </c>
      <c r="L210" s="2">
        <f t="shared" si="3"/>
        <v>44.843380000000003</v>
      </c>
    </row>
    <row r="211" spans="1:12" x14ac:dyDescent="0.25">
      <c r="A211">
        <v>404</v>
      </c>
      <c r="B211" s="1">
        <v>-5.721171</v>
      </c>
      <c r="C211" s="1">
        <v>354.91719999999998</v>
      </c>
      <c r="F211">
        <v>101</v>
      </c>
      <c r="G211" s="1">
        <v>-44.83135</v>
      </c>
      <c r="H211" s="1">
        <v>437.74259999999998</v>
      </c>
      <c r="K211">
        <v>101</v>
      </c>
      <c r="L211" s="2">
        <f t="shared" si="3"/>
        <v>44.83135</v>
      </c>
    </row>
    <row r="212" spans="1:12" x14ac:dyDescent="0.25">
      <c r="A212">
        <v>406</v>
      </c>
      <c r="B212" s="1">
        <v>-5.5830039999999999</v>
      </c>
      <c r="C212" s="1">
        <v>354.88310000000001</v>
      </c>
      <c r="F212">
        <v>101.5</v>
      </c>
      <c r="G212" s="1">
        <v>-44.825029999999998</v>
      </c>
      <c r="H212" s="1">
        <v>437.58150000000001</v>
      </c>
      <c r="K212">
        <v>101.5</v>
      </c>
      <c r="L212" s="2">
        <f t="shared" si="3"/>
        <v>44.825029999999998</v>
      </c>
    </row>
    <row r="213" spans="1:12" x14ac:dyDescent="0.25">
      <c r="A213">
        <v>408</v>
      </c>
      <c r="B213" s="1">
        <v>-5.4480719999999998</v>
      </c>
      <c r="C213" s="1">
        <v>354.84980000000002</v>
      </c>
      <c r="F213">
        <v>102</v>
      </c>
      <c r="G213" s="1">
        <v>-44.820610000000002</v>
      </c>
      <c r="H213" s="1">
        <v>437.4205</v>
      </c>
      <c r="K213">
        <v>102</v>
      </c>
      <c r="L213" s="2">
        <f t="shared" si="3"/>
        <v>44.820610000000002</v>
      </c>
    </row>
    <row r="214" spans="1:12" x14ac:dyDescent="0.25">
      <c r="A214">
        <v>410</v>
      </c>
      <c r="B214" s="1">
        <v>-5.3163029999999996</v>
      </c>
      <c r="C214" s="1">
        <v>354.81740000000002</v>
      </c>
      <c r="F214">
        <v>102.5</v>
      </c>
      <c r="G214" s="1">
        <v>-44.817120000000003</v>
      </c>
      <c r="H214" s="1">
        <v>437.25970000000001</v>
      </c>
      <c r="K214">
        <v>102.5</v>
      </c>
      <c r="L214" s="2">
        <f t="shared" si="3"/>
        <v>44.817120000000003</v>
      </c>
    </row>
    <row r="215" spans="1:12" x14ac:dyDescent="0.25">
      <c r="A215">
        <v>412</v>
      </c>
      <c r="B215" s="1">
        <v>-5.1876280000000001</v>
      </c>
      <c r="C215" s="1">
        <v>354.78570000000002</v>
      </c>
      <c r="F215">
        <v>103</v>
      </c>
      <c r="G215" s="1">
        <v>-44.8142</v>
      </c>
      <c r="H215" s="1">
        <v>437.09910000000002</v>
      </c>
      <c r="K215">
        <v>103</v>
      </c>
      <c r="L215" s="2">
        <f t="shared" si="3"/>
        <v>44.8142</v>
      </c>
    </row>
    <row r="216" spans="1:12" x14ac:dyDescent="0.25">
      <c r="A216">
        <v>414</v>
      </c>
      <c r="B216" s="1">
        <v>-5.0619779999999999</v>
      </c>
      <c r="C216" s="1">
        <v>354.75479999999999</v>
      </c>
      <c r="F216">
        <v>103.5</v>
      </c>
      <c r="G216" s="1">
        <v>-44.811720000000001</v>
      </c>
      <c r="H216" s="1">
        <v>436.93860000000001</v>
      </c>
      <c r="K216">
        <v>103.5</v>
      </c>
      <c r="L216" s="2">
        <f t="shared" si="3"/>
        <v>44.811720000000001</v>
      </c>
    </row>
    <row r="217" spans="1:12" x14ac:dyDescent="0.25">
      <c r="A217">
        <v>416</v>
      </c>
      <c r="B217" s="1">
        <v>-4.9392880000000003</v>
      </c>
      <c r="C217" s="1">
        <v>354.72469999999998</v>
      </c>
      <c r="F217">
        <v>104</v>
      </c>
      <c r="G217" s="1">
        <v>-44.809579999999997</v>
      </c>
      <c r="H217" s="1">
        <v>436.77839999999998</v>
      </c>
      <c r="K217">
        <v>104</v>
      </c>
      <c r="L217" s="2">
        <f t="shared" si="3"/>
        <v>44.809579999999997</v>
      </c>
    </row>
    <row r="218" spans="1:12" x14ac:dyDescent="0.25">
      <c r="A218">
        <v>418</v>
      </c>
      <c r="B218" s="1">
        <v>-4.8194910000000002</v>
      </c>
      <c r="C218" s="1">
        <v>354.69540000000001</v>
      </c>
      <c r="F218">
        <v>104.5</v>
      </c>
      <c r="G218" s="1">
        <v>-44.807729999999999</v>
      </c>
      <c r="H218" s="1">
        <v>436.61829999999998</v>
      </c>
      <c r="K218">
        <v>104.5</v>
      </c>
      <c r="L218" s="2">
        <f t="shared" si="3"/>
        <v>44.807729999999999</v>
      </c>
    </row>
    <row r="219" spans="1:12" x14ac:dyDescent="0.25">
      <c r="A219">
        <v>420</v>
      </c>
      <c r="B219" s="1">
        <v>-4.7025230000000002</v>
      </c>
      <c r="C219" s="1">
        <v>354.66669999999999</v>
      </c>
      <c r="F219">
        <v>105</v>
      </c>
      <c r="G219" s="1">
        <v>-44.80612</v>
      </c>
      <c r="H219" s="1">
        <v>436.45839999999998</v>
      </c>
      <c r="K219">
        <v>105</v>
      </c>
      <c r="L219" s="2">
        <f t="shared" si="3"/>
        <v>44.80612</v>
      </c>
    </row>
    <row r="220" spans="1:12" x14ac:dyDescent="0.25">
      <c r="A220">
        <v>422</v>
      </c>
      <c r="B220" s="1">
        <v>-4.5883209999999996</v>
      </c>
      <c r="C220" s="1">
        <v>354.6388</v>
      </c>
      <c r="F220">
        <v>105.5</v>
      </c>
      <c r="G220" s="1">
        <v>-44.804729999999999</v>
      </c>
      <c r="H220" s="1">
        <v>436.2987</v>
      </c>
      <c r="K220">
        <v>105.5</v>
      </c>
      <c r="L220" s="2">
        <f t="shared" si="3"/>
        <v>44.804729999999999</v>
      </c>
    </row>
    <row r="221" spans="1:12" x14ac:dyDescent="0.25">
      <c r="A221">
        <v>424</v>
      </c>
      <c r="B221" s="1">
        <v>-4.4768230000000004</v>
      </c>
      <c r="C221" s="1">
        <v>354.61160000000001</v>
      </c>
      <c r="F221">
        <v>106</v>
      </c>
      <c r="G221" s="1">
        <v>-44.803519999999999</v>
      </c>
      <c r="H221" s="1">
        <v>436.13909999999998</v>
      </c>
      <c r="K221">
        <v>106</v>
      </c>
      <c r="L221" s="2">
        <f t="shared" si="3"/>
        <v>44.803519999999999</v>
      </c>
    </row>
    <row r="222" spans="1:12" x14ac:dyDescent="0.25">
      <c r="A222">
        <v>426</v>
      </c>
      <c r="B222" s="1">
        <v>-4.3679680000000003</v>
      </c>
      <c r="C222" s="1">
        <v>354.58499999999998</v>
      </c>
      <c r="F222">
        <v>106.5</v>
      </c>
      <c r="G222" s="1">
        <v>-44.80247</v>
      </c>
      <c r="H222" s="1">
        <v>435.97969999999998</v>
      </c>
      <c r="K222">
        <v>106.5</v>
      </c>
      <c r="L222" s="2">
        <f t="shared" si="3"/>
        <v>44.80247</v>
      </c>
    </row>
    <row r="223" spans="1:12" x14ac:dyDescent="0.25">
      <c r="A223">
        <v>428</v>
      </c>
      <c r="B223" s="1">
        <v>-4.2616969999999998</v>
      </c>
      <c r="C223" s="1">
        <v>354.5591</v>
      </c>
      <c r="F223">
        <v>107</v>
      </c>
      <c r="G223" s="1">
        <v>-44.801569999999998</v>
      </c>
      <c r="H223" s="1">
        <v>435.82049999999998</v>
      </c>
      <c r="K223">
        <v>107</v>
      </c>
      <c r="L223" s="2">
        <f t="shared" si="3"/>
        <v>44.801569999999998</v>
      </c>
    </row>
    <row r="224" spans="1:12" x14ac:dyDescent="0.25">
      <c r="A224">
        <v>430</v>
      </c>
      <c r="B224" s="1">
        <v>-4.1579519999999999</v>
      </c>
      <c r="C224" s="1">
        <v>354.53390000000002</v>
      </c>
      <c r="F224">
        <v>107.5</v>
      </c>
      <c r="G224" s="1">
        <v>-44.800800000000002</v>
      </c>
      <c r="H224" s="1">
        <v>435.66149999999999</v>
      </c>
      <c r="K224">
        <v>107.5</v>
      </c>
      <c r="L224" s="2">
        <f t="shared" si="3"/>
        <v>44.800800000000002</v>
      </c>
    </row>
    <row r="225" spans="1:12" x14ac:dyDescent="0.25">
      <c r="A225">
        <v>432</v>
      </c>
      <c r="B225" s="1">
        <v>-4.0566750000000003</v>
      </c>
      <c r="C225" s="1">
        <v>354.50920000000002</v>
      </c>
      <c r="F225">
        <v>108</v>
      </c>
      <c r="G225" s="1">
        <v>-44.800139999999999</v>
      </c>
      <c r="H225" s="1">
        <v>435.50259999999997</v>
      </c>
      <c r="K225">
        <v>108</v>
      </c>
      <c r="L225" s="2">
        <f t="shared" si="3"/>
        <v>44.800139999999999</v>
      </c>
    </row>
    <row r="226" spans="1:12" x14ac:dyDescent="0.25">
      <c r="A226">
        <v>434</v>
      </c>
      <c r="B226" s="1">
        <v>-3.957811</v>
      </c>
      <c r="C226" s="1">
        <v>354.48520000000002</v>
      </c>
      <c r="F226">
        <v>108.5</v>
      </c>
      <c r="G226" s="1">
        <v>-44.799590000000002</v>
      </c>
      <c r="H226" s="1">
        <v>435.34390000000002</v>
      </c>
      <c r="K226">
        <v>108.5</v>
      </c>
      <c r="L226" s="2">
        <f t="shared" si="3"/>
        <v>44.799590000000002</v>
      </c>
    </row>
    <row r="227" spans="1:12" x14ac:dyDescent="0.25">
      <c r="A227">
        <v>436</v>
      </c>
      <c r="B227" s="1">
        <v>-3.8613040000000001</v>
      </c>
      <c r="C227" s="1">
        <v>354.46179999999998</v>
      </c>
      <c r="F227">
        <v>109</v>
      </c>
      <c r="G227" s="1">
        <v>-44.799120000000002</v>
      </c>
      <c r="H227" s="1">
        <v>435.18540000000002</v>
      </c>
      <c r="K227">
        <v>109</v>
      </c>
      <c r="L227" s="2">
        <f t="shared" si="3"/>
        <v>44.799120000000002</v>
      </c>
    </row>
    <row r="228" spans="1:12" x14ac:dyDescent="0.25">
      <c r="A228">
        <v>438</v>
      </c>
      <c r="B228" s="1">
        <v>-3.767102</v>
      </c>
      <c r="C228" s="1">
        <v>354.43900000000002</v>
      </c>
      <c r="F228">
        <v>109.5</v>
      </c>
      <c r="G228" s="1">
        <v>-44.798729999999999</v>
      </c>
      <c r="H228" s="1">
        <v>435.02710000000002</v>
      </c>
      <c r="K228">
        <v>109.5</v>
      </c>
      <c r="L228" s="2">
        <f t="shared" si="3"/>
        <v>44.798729999999999</v>
      </c>
    </row>
    <row r="229" spans="1:12" x14ac:dyDescent="0.25">
      <c r="A229">
        <v>440</v>
      </c>
      <c r="B229" s="1">
        <v>-3.6751510000000001</v>
      </c>
      <c r="C229" s="1">
        <v>354.41669999999999</v>
      </c>
      <c r="F229">
        <v>110</v>
      </c>
      <c r="G229" s="1">
        <v>-44.798400000000001</v>
      </c>
      <c r="H229" s="1">
        <v>434.8689</v>
      </c>
      <c r="K229">
        <v>110</v>
      </c>
      <c r="L229" s="2">
        <f t="shared" si="3"/>
        <v>44.798400000000001</v>
      </c>
    </row>
    <row r="230" spans="1:12" x14ac:dyDescent="0.25">
      <c r="A230">
        <v>442</v>
      </c>
      <c r="B230" s="1">
        <v>-3.5853989999999998</v>
      </c>
      <c r="C230" s="1">
        <v>354.39490000000001</v>
      </c>
      <c r="F230">
        <v>110.5</v>
      </c>
      <c r="G230" s="1">
        <v>-44.798139999999997</v>
      </c>
      <c r="H230" s="1">
        <v>434.71089999999998</v>
      </c>
      <c r="K230">
        <v>110.5</v>
      </c>
      <c r="L230" s="2">
        <f t="shared" si="3"/>
        <v>44.798139999999997</v>
      </c>
    </row>
    <row r="231" spans="1:12" x14ac:dyDescent="0.25">
      <c r="A231">
        <v>444</v>
      </c>
      <c r="B231" s="1">
        <v>-3.4977969999999998</v>
      </c>
      <c r="C231" s="1">
        <v>354.37380000000002</v>
      </c>
      <c r="F231">
        <v>111</v>
      </c>
      <c r="G231" s="1">
        <v>-44.797919999999998</v>
      </c>
      <c r="H231" s="1">
        <v>434.55309999999997</v>
      </c>
      <c r="K231">
        <v>111</v>
      </c>
      <c r="L231" s="2">
        <f t="shared" si="3"/>
        <v>44.797919999999998</v>
      </c>
    </row>
    <row r="232" spans="1:12" x14ac:dyDescent="0.25">
      <c r="A232">
        <v>446</v>
      </c>
      <c r="B232" s="1">
        <v>-3.4122949999999999</v>
      </c>
      <c r="C232" s="1">
        <v>354.35309999999998</v>
      </c>
      <c r="F232">
        <v>111.5</v>
      </c>
      <c r="G232" s="1">
        <v>-44.797739999999997</v>
      </c>
      <c r="H232" s="1">
        <v>434.3954</v>
      </c>
      <c r="K232">
        <v>111.5</v>
      </c>
      <c r="L232" s="2">
        <f t="shared" si="3"/>
        <v>44.797739999999997</v>
      </c>
    </row>
    <row r="233" spans="1:12" x14ac:dyDescent="0.25">
      <c r="A233">
        <v>448</v>
      </c>
      <c r="B233" s="1">
        <v>-3.3288449999999998</v>
      </c>
      <c r="C233" s="1">
        <v>354.33300000000003</v>
      </c>
      <c r="F233">
        <v>112</v>
      </c>
      <c r="G233" s="1">
        <v>-44.797600000000003</v>
      </c>
      <c r="H233" s="1">
        <v>434.23790000000002</v>
      </c>
      <c r="K233">
        <v>112</v>
      </c>
      <c r="L233" s="2">
        <f t="shared" si="3"/>
        <v>44.797600000000003</v>
      </c>
    </row>
    <row r="234" spans="1:12" x14ac:dyDescent="0.25">
      <c r="A234">
        <v>450</v>
      </c>
      <c r="B234" s="1">
        <v>-3.2473990000000001</v>
      </c>
      <c r="C234" s="1">
        <v>354.31330000000003</v>
      </c>
      <c r="F234">
        <v>112.5</v>
      </c>
      <c r="G234" s="1">
        <v>-44.79748</v>
      </c>
      <c r="H234" s="1">
        <v>434.0806</v>
      </c>
      <c r="K234">
        <v>112.5</v>
      </c>
      <c r="L234" s="2">
        <f t="shared" si="3"/>
        <v>44.79748</v>
      </c>
    </row>
    <row r="235" spans="1:12" x14ac:dyDescent="0.25">
      <c r="A235">
        <v>452</v>
      </c>
      <c r="B235" s="1">
        <v>-3.16791</v>
      </c>
      <c r="C235" s="1">
        <v>354.29410000000001</v>
      </c>
      <c r="F235">
        <v>113</v>
      </c>
      <c r="G235" s="1">
        <v>-44.79739</v>
      </c>
      <c r="H235" s="1">
        <v>433.92340000000002</v>
      </c>
      <c r="K235">
        <v>113</v>
      </c>
      <c r="L235" s="2">
        <f t="shared" si="3"/>
        <v>44.79739</v>
      </c>
    </row>
    <row r="236" spans="1:12" x14ac:dyDescent="0.25">
      <c r="A236">
        <v>454</v>
      </c>
      <c r="B236" s="1">
        <v>-3.0903350000000001</v>
      </c>
      <c r="C236" s="1">
        <v>354.27550000000002</v>
      </c>
      <c r="F236">
        <v>113.5</v>
      </c>
      <c r="G236" s="1">
        <v>-44.797310000000003</v>
      </c>
      <c r="H236" s="1">
        <v>433.76639999999998</v>
      </c>
      <c r="K236">
        <v>113.5</v>
      </c>
      <c r="L236" s="2">
        <f t="shared" si="3"/>
        <v>44.797310000000003</v>
      </c>
    </row>
    <row r="237" spans="1:12" x14ac:dyDescent="0.25">
      <c r="A237">
        <v>456</v>
      </c>
      <c r="B237" s="1">
        <v>-3.0146269999999999</v>
      </c>
      <c r="C237" s="1">
        <v>354.25720000000001</v>
      </c>
      <c r="F237">
        <v>114</v>
      </c>
      <c r="G237" s="1">
        <v>-44.797240000000002</v>
      </c>
      <c r="H237" s="1">
        <v>433.6096</v>
      </c>
      <c r="K237">
        <v>114</v>
      </c>
      <c r="L237" s="2">
        <f t="shared" si="3"/>
        <v>44.797240000000002</v>
      </c>
    </row>
    <row r="238" spans="1:12" x14ac:dyDescent="0.25">
      <c r="A238">
        <v>458</v>
      </c>
      <c r="B238" s="1">
        <v>-2.940744</v>
      </c>
      <c r="C238" s="1">
        <v>354.23950000000002</v>
      </c>
      <c r="F238">
        <v>114.5</v>
      </c>
      <c r="G238" s="1">
        <v>-44.797179999999997</v>
      </c>
      <c r="H238" s="1">
        <v>433.4529</v>
      </c>
      <c r="K238">
        <v>114.5</v>
      </c>
      <c r="L238" s="2">
        <f t="shared" si="3"/>
        <v>44.797179999999997</v>
      </c>
    </row>
    <row r="239" spans="1:12" x14ac:dyDescent="0.25">
      <c r="A239">
        <v>460</v>
      </c>
      <c r="B239" s="1">
        <v>-2.8686440000000002</v>
      </c>
      <c r="C239" s="1">
        <v>354.22210000000001</v>
      </c>
      <c r="F239">
        <v>115</v>
      </c>
      <c r="G239" s="1">
        <v>-44.79712</v>
      </c>
      <c r="H239" s="1">
        <v>433.29640000000001</v>
      </c>
      <c r="K239">
        <v>115</v>
      </c>
      <c r="L239" s="2">
        <f t="shared" si="3"/>
        <v>44.79712</v>
      </c>
    </row>
    <row r="240" spans="1:12" x14ac:dyDescent="0.25">
      <c r="A240">
        <v>462</v>
      </c>
      <c r="B240" s="1">
        <v>-2.7982840000000002</v>
      </c>
      <c r="C240" s="1">
        <v>354.20519999999999</v>
      </c>
      <c r="F240">
        <v>115.5</v>
      </c>
      <c r="G240" s="1">
        <v>-44.797060000000002</v>
      </c>
      <c r="H240" s="1">
        <v>433.14010000000002</v>
      </c>
      <c r="K240">
        <v>115.5</v>
      </c>
      <c r="L240" s="2">
        <f t="shared" si="3"/>
        <v>44.797060000000002</v>
      </c>
    </row>
    <row r="241" spans="1:12" x14ac:dyDescent="0.25">
      <c r="A241">
        <v>464</v>
      </c>
      <c r="B241" s="1">
        <v>-2.7296239999999998</v>
      </c>
      <c r="C241" s="1">
        <v>354.18880000000001</v>
      </c>
      <c r="F241">
        <v>116</v>
      </c>
      <c r="G241" s="1">
        <v>-44.796990000000001</v>
      </c>
      <c r="H241" s="1">
        <v>432.98399999999998</v>
      </c>
      <c r="K241">
        <v>116</v>
      </c>
      <c r="L241" s="2">
        <f t="shared" si="3"/>
        <v>44.796990000000001</v>
      </c>
    </row>
    <row r="242" spans="1:12" x14ac:dyDescent="0.25">
      <c r="A242">
        <v>466</v>
      </c>
      <c r="B242" s="1">
        <v>-2.6626240000000001</v>
      </c>
      <c r="C242" s="1">
        <v>354.17270000000002</v>
      </c>
      <c r="F242">
        <v>116.5</v>
      </c>
      <c r="G242" s="1">
        <v>-44.79692</v>
      </c>
      <c r="H242" s="1">
        <v>432.82799999999997</v>
      </c>
      <c r="K242">
        <v>116.5</v>
      </c>
      <c r="L242" s="2">
        <f t="shared" si="3"/>
        <v>44.79692</v>
      </c>
    </row>
    <row r="243" spans="1:12" x14ac:dyDescent="0.25">
      <c r="A243">
        <v>468</v>
      </c>
      <c r="B243" s="1">
        <v>-2.597245</v>
      </c>
      <c r="C243" s="1">
        <v>354.15699999999998</v>
      </c>
      <c r="F243">
        <v>117</v>
      </c>
      <c r="G243" s="1">
        <v>-44.79683</v>
      </c>
      <c r="H243" s="1">
        <v>432.6721</v>
      </c>
      <c r="K243">
        <v>117</v>
      </c>
      <c r="L243" s="2">
        <f t="shared" si="3"/>
        <v>44.79683</v>
      </c>
    </row>
    <row r="244" spans="1:12" x14ac:dyDescent="0.25">
      <c r="A244">
        <v>470</v>
      </c>
      <c r="B244" s="1">
        <v>-2.5334490000000001</v>
      </c>
      <c r="C244" s="1">
        <v>354.14170000000001</v>
      </c>
      <c r="F244">
        <v>117.5</v>
      </c>
      <c r="G244" s="1">
        <v>-44.79674</v>
      </c>
      <c r="H244" s="1">
        <v>432.51650000000001</v>
      </c>
      <c r="K244">
        <v>117.5</v>
      </c>
      <c r="L244" s="2">
        <f t="shared" si="3"/>
        <v>44.79674</v>
      </c>
    </row>
    <row r="245" spans="1:12" x14ac:dyDescent="0.25">
      <c r="A245">
        <v>472</v>
      </c>
      <c r="B245" s="1">
        <v>-2.4712000000000001</v>
      </c>
      <c r="C245" s="1">
        <v>354.1268</v>
      </c>
      <c r="F245">
        <v>118</v>
      </c>
      <c r="G245" s="1">
        <v>-44.79663</v>
      </c>
      <c r="H245" s="1">
        <v>432.36099999999999</v>
      </c>
      <c r="K245">
        <v>118</v>
      </c>
      <c r="L245" s="2">
        <f t="shared" si="3"/>
        <v>44.79663</v>
      </c>
    </row>
    <row r="246" spans="1:12" x14ac:dyDescent="0.25">
      <c r="A246">
        <v>474</v>
      </c>
      <c r="B246" s="1">
        <v>-2.4104589999999999</v>
      </c>
      <c r="C246" s="1">
        <v>354.1123</v>
      </c>
      <c r="F246">
        <v>118.5</v>
      </c>
      <c r="G246" s="1">
        <v>-44.796500000000002</v>
      </c>
      <c r="H246" s="1">
        <v>432.20569999999998</v>
      </c>
      <c r="K246">
        <v>118.5</v>
      </c>
      <c r="L246" s="2">
        <f t="shared" si="3"/>
        <v>44.796500000000002</v>
      </c>
    </row>
    <row r="247" spans="1:12" x14ac:dyDescent="0.25">
      <c r="A247">
        <v>476</v>
      </c>
      <c r="B247" s="1">
        <v>-2.3511929999999999</v>
      </c>
      <c r="C247" s="1">
        <v>354.09809999999999</v>
      </c>
      <c r="F247">
        <v>119</v>
      </c>
      <c r="G247" s="1">
        <v>-44.79636</v>
      </c>
      <c r="H247" s="1">
        <v>432.0505</v>
      </c>
      <c r="K247">
        <v>119</v>
      </c>
      <c r="L247" s="2">
        <f t="shared" si="3"/>
        <v>44.79636</v>
      </c>
    </row>
    <row r="248" spans="1:12" x14ac:dyDescent="0.25">
      <c r="A248">
        <v>478</v>
      </c>
      <c r="B248" s="1">
        <v>-2.2933650000000001</v>
      </c>
      <c r="C248" s="1">
        <v>354.08429999999998</v>
      </c>
      <c r="F248">
        <v>119.5</v>
      </c>
      <c r="G248" s="1">
        <v>-44.796199999999999</v>
      </c>
      <c r="H248" s="1">
        <v>431.8956</v>
      </c>
      <c r="K248">
        <v>119.5</v>
      </c>
      <c r="L248" s="2">
        <f t="shared" si="3"/>
        <v>44.796199999999999</v>
      </c>
    </row>
    <row r="249" spans="1:12" x14ac:dyDescent="0.25">
      <c r="A249">
        <v>480</v>
      </c>
      <c r="B249" s="1">
        <v>-2.2369430000000001</v>
      </c>
      <c r="C249" s="1">
        <v>354.07080000000002</v>
      </c>
      <c r="F249">
        <v>120</v>
      </c>
      <c r="G249" s="1">
        <v>-44.796019999999999</v>
      </c>
      <c r="H249" s="1">
        <v>431.7407</v>
      </c>
      <c r="K249">
        <v>120</v>
      </c>
      <c r="L249" s="2">
        <f t="shared" si="3"/>
        <v>44.796019999999999</v>
      </c>
    </row>
    <row r="250" spans="1:12" x14ac:dyDescent="0.25">
      <c r="A250">
        <v>482</v>
      </c>
      <c r="B250" s="1">
        <v>-2.1818919999999999</v>
      </c>
      <c r="C250" s="1">
        <v>354.05770000000001</v>
      </c>
      <c r="F250">
        <v>120.5</v>
      </c>
      <c r="G250" s="1">
        <v>-44.795819999999999</v>
      </c>
      <c r="H250" s="1">
        <v>431.58609999999999</v>
      </c>
      <c r="K250">
        <v>120.5</v>
      </c>
      <c r="L250" s="2">
        <f t="shared" si="3"/>
        <v>44.795819999999999</v>
      </c>
    </row>
    <row r="251" spans="1:12" x14ac:dyDescent="0.25">
      <c r="A251">
        <v>484</v>
      </c>
      <c r="B251" s="1">
        <v>-2.1281810000000001</v>
      </c>
      <c r="C251" s="1">
        <v>354.04489999999998</v>
      </c>
      <c r="F251">
        <v>121</v>
      </c>
      <c r="G251" s="1">
        <v>-44.795610000000003</v>
      </c>
      <c r="H251" s="1">
        <v>431.4316</v>
      </c>
      <c r="K251">
        <v>121</v>
      </c>
      <c r="L251" s="2">
        <f t="shared" si="3"/>
        <v>44.795610000000003</v>
      </c>
    </row>
    <row r="252" spans="1:12" x14ac:dyDescent="0.25">
      <c r="A252">
        <v>486</v>
      </c>
      <c r="B252" s="1">
        <v>-2.0757759999999998</v>
      </c>
      <c r="C252" s="1">
        <v>354.0324</v>
      </c>
      <c r="F252">
        <v>121.5</v>
      </c>
      <c r="G252" s="1">
        <v>-44.795369999999998</v>
      </c>
      <c r="H252" s="1">
        <v>431.27730000000003</v>
      </c>
      <c r="K252">
        <v>121.5</v>
      </c>
      <c r="L252" s="2">
        <f t="shared" si="3"/>
        <v>44.795369999999998</v>
      </c>
    </row>
    <row r="253" spans="1:12" x14ac:dyDescent="0.25">
      <c r="A253">
        <v>488</v>
      </c>
      <c r="B253" s="1">
        <v>-2.024648</v>
      </c>
      <c r="C253" s="1">
        <v>354.02019999999999</v>
      </c>
      <c r="F253">
        <v>122</v>
      </c>
      <c r="G253" s="1">
        <v>-44.795119999999997</v>
      </c>
      <c r="H253" s="1">
        <v>431.12310000000002</v>
      </c>
      <c r="K253">
        <v>122</v>
      </c>
      <c r="L253" s="2">
        <f t="shared" si="3"/>
        <v>44.795119999999997</v>
      </c>
    </row>
    <row r="254" spans="1:12" x14ac:dyDescent="0.25">
      <c r="A254">
        <v>490</v>
      </c>
      <c r="B254" s="1">
        <v>-1.974766</v>
      </c>
      <c r="C254" s="1">
        <v>354.00830000000002</v>
      </c>
      <c r="F254">
        <v>122.5</v>
      </c>
      <c r="G254" s="1">
        <v>-44.794840000000001</v>
      </c>
      <c r="H254" s="1">
        <v>430.9692</v>
      </c>
      <c r="K254">
        <v>122.5</v>
      </c>
      <c r="L254" s="2">
        <f t="shared" si="3"/>
        <v>44.794840000000001</v>
      </c>
    </row>
    <row r="255" spans="1:12" x14ac:dyDescent="0.25">
      <c r="A255">
        <v>492</v>
      </c>
      <c r="B255" s="1">
        <v>-1.9261010000000001</v>
      </c>
      <c r="C255" s="1">
        <v>353.99669999999998</v>
      </c>
      <c r="F255">
        <v>123</v>
      </c>
      <c r="G255" s="1">
        <v>-44.794550000000001</v>
      </c>
      <c r="H255" s="1">
        <v>430.81529999999998</v>
      </c>
      <c r="K255">
        <v>123</v>
      </c>
      <c r="L255" s="2">
        <f t="shared" si="3"/>
        <v>44.794550000000001</v>
      </c>
    </row>
    <row r="256" spans="1:12" x14ac:dyDescent="0.25">
      <c r="A256">
        <v>494</v>
      </c>
      <c r="B256" s="1">
        <v>-1.878622</v>
      </c>
      <c r="C256" s="1">
        <v>353.98540000000003</v>
      </c>
      <c r="F256">
        <v>123.5</v>
      </c>
      <c r="G256" s="1">
        <v>-44.794240000000002</v>
      </c>
      <c r="H256" s="1">
        <v>430.6617</v>
      </c>
      <c r="K256">
        <v>123.5</v>
      </c>
      <c r="L256" s="2">
        <f t="shared" si="3"/>
        <v>44.794240000000002</v>
      </c>
    </row>
    <row r="257" spans="1:12" x14ac:dyDescent="0.25">
      <c r="A257">
        <v>496</v>
      </c>
      <c r="B257" s="1">
        <v>-1.8323020000000001</v>
      </c>
      <c r="C257" s="1">
        <v>353.9744</v>
      </c>
      <c r="F257">
        <v>124</v>
      </c>
      <c r="G257" s="1">
        <v>-44.793909999999997</v>
      </c>
      <c r="H257" s="1">
        <v>430.50819999999999</v>
      </c>
      <c r="K257">
        <v>124</v>
      </c>
      <c r="L257" s="2">
        <f t="shared" si="3"/>
        <v>44.793909999999997</v>
      </c>
    </row>
    <row r="258" spans="1:12" x14ac:dyDescent="0.25">
      <c r="A258">
        <v>498</v>
      </c>
      <c r="B258" s="1">
        <v>-1.7871140000000001</v>
      </c>
      <c r="C258" s="1">
        <v>353.96370000000002</v>
      </c>
      <c r="F258">
        <v>124.5</v>
      </c>
      <c r="G258" s="1">
        <v>-44.793559999999999</v>
      </c>
      <c r="H258" s="1">
        <v>430.35489999999999</v>
      </c>
      <c r="K258">
        <v>124.5</v>
      </c>
      <c r="L258" s="2">
        <f t="shared" si="3"/>
        <v>44.793559999999999</v>
      </c>
    </row>
    <row r="259" spans="1:12" x14ac:dyDescent="0.25">
      <c r="A259">
        <v>500</v>
      </c>
      <c r="B259" s="1">
        <v>-1.7430289999999999</v>
      </c>
      <c r="C259" s="1">
        <v>353.95319999999998</v>
      </c>
      <c r="F259">
        <v>125</v>
      </c>
      <c r="G259" s="1">
        <v>-44.793199999999999</v>
      </c>
      <c r="H259" s="1">
        <v>430.20170000000002</v>
      </c>
      <c r="K259">
        <v>125</v>
      </c>
      <c r="L259" s="2">
        <f t="shared" si="3"/>
        <v>44.793199999999999</v>
      </c>
    </row>
    <row r="260" spans="1:12" x14ac:dyDescent="0.25">
      <c r="A260">
        <v>502</v>
      </c>
      <c r="B260" s="1">
        <v>-1.7000219999999999</v>
      </c>
      <c r="C260" s="1">
        <v>353.94299999999998</v>
      </c>
      <c r="F260">
        <v>125.5</v>
      </c>
      <c r="G260" s="1">
        <v>-44.792819999999999</v>
      </c>
      <c r="H260" s="1">
        <v>430.0487</v>
      </c>
      <c r="K260">
        <v>125.5</v>
      </c>
      <c r="L260" s="2">
        <f t="shared" si="3"/>
        <v>44.792819999999999</v>
      </c>
    </row>
    <row r="261" spans="1:12" x14ac:dyDescent="0.25">
      <c r="A261">
        <v>504</v>
      </c>
      <c r="B261" s="1">
        <v>-1.658067</v>
      </c>
      <c r="C261" s="1">
        <v>353.93299999999999</v>
      </c>
      <c r="F261">
        <v>126</v>
      </c>
      <c r="G261" s="1">
        <v>-44.792430000000003</v>
      </c>
      <c r="H261" s="1">
        <v>429.89589999999998</v>
      </c>
      <c r="K261">
        <v>126</v>
      </c>
      <c r="L261" s="2">
        <f t="shared" si="3"/>
        <v>44.792430000000003</v>
      </c>
    </row>
    <row r="262" spans="1:12" x14ac:dyDescent="0.25">
      <c r="A262">
        <v>506</v>
      </c>
      <c r="B262" s="1">
        <v>-1.617138</v>
      </c>
      <c r="C262" s="1">
        <v>353.92329999999998</v>
      </c>
      <c r="F262">
        <v>126.5</v>
      </c>
      <c r="G262" s="1">
        <v>-44.792020000000001</v>
      </c>
      <c r="H262" s="1">
        <v>429.74329999999998</v>
      </c>
      <c r="K262">
        <v>126.5</v>
      </c>
      <c r="L262" s="2">
        <f t="shared" si="3"/>
        <v>44.792020000000001</v>
      </c>
    </row>
    <row r="263" spans="1:12" x14ac:dyDescent="0.25">
      <c r="A263">
        <v>508</v>
      </c>
      <c r="B263" s="1">
        <v>-1.5772120000000001</v>
      </c>
      <c r="C263" s="1">
        <v>353.91379999999998</v>
      </c>
      <c r="F263">
        <v>127</v>
      </c>
      <c r="G263" s="1">
        <v>-44.791600000000003</v>
      </c>
      <c r="H263" s="1">
        <v>429.5908</v>
      </c>
      <c r="K263">
        <v>127</v>
      </c>
      <c r="L263" s="2">
        <f t="shared" si="3"/>
        <v>44.791600000000003</v>
      </c>
    </row>
    <row r="264" spans="1:12" x14ac:dyDescent="0.25">
      <c r="A264">
        <v>510</v>
      </c>
      <c r="B264" s="1">
        <v>-1.538262</v>
      </c>
      <c r="C264" s="1">
        <v>353.90460000000002</v>
      </c>
      <c r="F264">
        <v>127.5</v>
      </c>
      <c r="G264" s="1">
        <v>-44.791179999999997</v>
      </c>
      <c r="H264" s="1">
        <v>429.43849999999998</v>
      </c>
      <c r="K264">
        <v>127.5</v>
      </c>
      <c r="L264" s="2">
        <f t="shared" si="3"/>
        <v>44.791179999999997</v>
      </c>
    </row>
    <row r="265" spans="1:12" x14ac:dyDescent="0.25">
      <c r="A265">
        <v>512</v>
      </c>
      <c r="B265" s="1">
        <v>-1.5002679999999999</v>
      </c>
      <c r="C265" s="1">
        <v>353.8956</v>
      </c>
      <c r="F265">
        <v>128</v>
      </c>
      <c r="G265" s="1">
        <v>-44.79074</v>
      </c>
      <c r="H265" s="1">
        <v>429.28629999999998</v>
      </c>
      <c r="K265">
        <v>128</v>
      </c>
      <c r="L265" s="2">
        <f t="shared" si="3"/>
        <v>44.79074</v>
      </c>
    </row>
    <row r="266" spans="1:12" x14ac:dyDescent="0.25">
      <c r="A266">
        <v>514</v>
      </c>
      <c r="B266" s="1">
        <v>-1.4632039999999999</v>
      </c>
      <c r="C266" s="1">
        <v>353.88679999999999</v>
      </c>
      <c r="F266">
        <v>128.5</v>
      </c>
      <c r="G266" s="1">
        <v>-44.790289999999999</v>
      </c>
      <c r="H266" s="1">
        <v>429.1343</v>
      </c>
      <c r="K266">
        <v>128.5</v>
      </c>
      <c r="L266" s="2">
        <f t="shared" si="3"/>
        <v>44.790289999999999</v>
      </c>
    </row>
    <row r="267" spans="1:12" x14ac:dyDescent="0.25">
      <c r="A267">
        <v>516</v>
      </c>
      <c r="B267" s="1">
        <v>-1.427049</v>
      </c>
      <c r="C267" s="1">
        <v>353.87819999999999</v>
      </c>
      <c r="F267">
        <v>129</v>
      </c>
      <c r="G267" s="1">
        <v>-44.789830000000002</v>
      </c>
      <c r="H267" s="1">
        <v>428.98250000000002</v>
      </c>
      <c r="K267">
        <v>129</v>
      </c>
      <c r="L267" s="2">
        <f t="shared" ref="L267:L330" si="4">-G267</f>
        <v>44.789830000000002</v>
      </c>
    </row>
    <row r="268" spans="1:12" x14ac:dyDescent="0.25">
      <c r="A268">
        <v>518</v>
      </c>
      <c r="B268" s="1">
        <v>-1.3917809999999999</v>
      </c>
      <c r="C268" s="1">
        <v>353.86989999999997</v>
      </c>
      <c r="F268">
        <v>129.5</v>
      </c>
      <c r="G268" s="1">
        <v>-44.789369999999998</v>
      </c>
      <c r="H268" s="1">
        <v>428.83080000000001</v>
      </c>
      <c r="K268">
        <v>129.5</v>
      </c>
      <c r="L268" s="2">
        <f t="shared" si="4"/>
        <v>44.789369999999998</v>
      </c>
    </row>
    <row r="269" spans="1:12" x14ac:dyDescent="0.25">
      <c r="A269">
        <v>520</v>
      </c>
      <c r="B269" s="1">
        <v>-1.3573789999999999</v>
      </c>
      <c r="C269" s="1">
        <v>353.86169999999998</v>
      </c>
      <c r="F269">
        <v>130</v>
      </c>
      <c r="G269" s="1">
        <v>-44.788899999999998</v>
      </c>
      <c r="H269" s="1">
        <v>428.67930000000001</v>
      </c>
      <c r="K269">
        <v>130</v>
      </c>
      <c r="L269" s="2">
        <f t="shared" si="4"/>
        <v>44.788899999999998</v>
      </c>
    </row>
    <row r="270" spans="1:12" x14ac:dyDescent="0.25">
      <c r="A270">
        <v>522</v>
      </c>
      <c r="B270" s="1">
        <v>-1.32382</v>
      </c>
      <c r="C270" s="1">
        <v>353.85379999999998</v>
      </c>
      <c r="F270">
        <v>130.5</v>
      </c>
      <c r="G270" s="1">
        <v>-44.788420000000002</v>
      </c>
      <c r="H270" s="1">
        <v>428.52800000000002</v>
      </c>
      <c r="K270">
        <v>130.5</v>
      </c>
      <c r="L270" s="2">
        <f t="shared" si="4"/>
        <v>44.788420000000002</v>
      </c>
    </row>
    <row r="271" spans="1:12" x14ac:dyDescent="0.25">
      <c r="A271">
        <v>524</v>
      </c>
      <c r="B271" s="1">
        <v>-1.291086</v>
      </c>
      <c r="C271" s="1">
        <v>353.846</v>
      </c>
      <c r="F271">
        <v>131</v>
      </c>
      <c r="G271" s="1">
        <v>-44.787950000000002</v>
      </c>
      <c r="H271" s="1">
        <v>428.3768</v>
      </c>
      <c r="K271">
        <v>131</v>
      </c>
      <c r="L271" s="2">
        <f t="shared" si="4"/>
        <v>44.787950000000002</v>
      </c>
    </row>
    <row r="272" spans="1:12" x14ac:dyDescent="0.25">
      <c r="A272">
        <v>526</v>
      </c>
      <c r="B272" s="1">
        <v>-1.2591570000000001</v>
      </c>
      <c r="C272" s="1">
        <v>353.83850000000001</v>
      </c>
      <c r="F272">
        <v>131.5</v>
      </c>
      <c r="G272" s="1">
        <v>-44.787469999999999</v>
      </c>
      <c r="H272" s="1">
        <v>428.22579999999999</v>
      </c>
      <c r="K272">
        <v>131.5</v>
      </c>
      <c r="L272" s="2">
        <f t="shared" si="4"/>
        <v>44.787469999999999</v>
      </c>
    </row>
    <row r="273" spans="1:12" x14ac:dyDescent="0.25">
      <c r="A273">
        <v>528</v>
      </c>
      <c r="B273" s="1">
        <v>-1.228011</v>
      </c>
      <c r="C273" s="1">
        <v>353.83109999999999</v>
      </c>
      <c r="F273">
        <v>132</v>
      </c>
      <c r="G273" s="1">
        <v>-44.786990000000003</v>
      </c>
      <c r="H273" s="1">
        <v>428.07499999999999</v>
      </c>
      <c r="K273">
        <v>132</v>
      </c>
      <c r="L273" s="2">
        <f t="shared" si="4"/>
        <v>44.786990000000003</v>
      </c>
    </row>
    <row r="274" spans="1:12" x14ac:dyDescent="0.25">
      <c r="A274">
        <v>530</v>
      </c>
      <c r="B274" s="1">
        <v>-1.197632</v>
      </c>
      <c r="C274" s="1">
        <v>353.82389999999998</v>
      </c>
      <c r="F274">
        <v>132.5</v>
      </c>
      <c r="G274" s="1">
        <v>-44.786499999999997</v>
      </c>
      <c r="H274" s="1">
        <v>427.92430000000002</v>
      </c>
      <c r="K274">
        <v>132.5</v>
      </c>
      <c r="L274" s="2">
        <f t="shared" si="4"/>
        <v>44.786499999999997</v>
      </c>
    </row>
    <row r="275" spans="1:12" x14ac:dyDescent="0.25">
      <c r="A275">
        <v>532</v>
      </c>
      <c r="B275" s="1">
        <v>-1.167999</v>
      </c>
      <c r="C275" s="1">
        <v>353.81689999999998</v>
      </c>
      <c r="F275">
        <v>133</v>
      </c>
      <c r="G275" s="1">
        <v>-44.786020000000001</v>
      </c>
      <c r="H275" s="1">
        <v>427.77379999999999</v>
      </c>
      <c r="K275">
        <v>133</v>
      </c>
      <c r="L275" s="2">
        <f t="shared" si="4"/>
        <v>44.786020000000001</v>
      </c>
    </row>
    <row r="276" spans="1:12" x14ac:dyDescent="0.25">
      <c r="A276">
        <v>534</v>
      </c>
      <c r="B276" s="1">
        <v>-1.139095</v>
      </c>
      <c r="C276" s="1">
        <v>353.81009999999998</v>
      </c>
      <c r="F276">
        <v>133.5</v>
      </c>
      <c r="G276" s="1">
        <v>-44.785550000000001</v>
      </c>
      <c r="H276" s="1">
        <v>427.6234</v>
      </c>
      <c r="K276">
        <v>133.5</v>
      </c>
      <c r="L276" s="2">
        <f t="shared" si="4"/>
        <v>44.785550000000001</v>
      </c>
    </row>
    <row r="277" spans="1:12" x14ac:dyDescent="0.25">
      <c r="A277">
        <v>536</v>
      </c>
      <c r="B277" s="1">
        <v>-1.110903</v>
      </c>
      <c r="C277" s="1">
        <v>353.80340000000001</v>
      </c>
      <c r="F277">
        <v>134</v>
      </c>
      <c r="G277" s="1">
        <v>-44.785069999999997</v>
      </c>
      <c r="H277" s="1">
        <v>427.47329999999999</v>
      </c>
      <c r="K277">
        <v>134</v>
      </c>
      <c r="L277" s="2">
        <f t="shared" si="4"/>
        <v>44.785069999999997</v>
      </c>
    </row>
    <row r="278" spans="1:12" x14ac:dyDescent="0.25">
      <c r="A278">
        <v>538</v>
      </c>
      <c r="B278" s="1">
        <v>-1.083404</v>
      </c>
      <c r="C278" s="1">
        <v>353.79689999999999</v>
      </c>
      <c r="F278">
        <v>134.5</v>
      </c>
      <c r="G278" s="1">
        <v>-44.784599999999998</v>
      </c>
      <c r="H278" s="1">
        <v>427.32330000000002</v>
      </c>
      <c r="K278">
        <v>134.5</v>
      </c>
      <c r="L278" s="2">
        <f t="shared" si="4"/>
        <v>44.784599999999998</v>
      </c>
    </row>
    <row r="279" spans="1:12" x14ac:dyDescent="0.25">
      <c r="A279">
        <v>540</v>
      </c>
      <c r="B279" s="1">
        <v>-1.056583</v>
      </c>
      <c r="C279" s="1">
        <v>353.79059999999998</v>
      </c>
      <c r="F279">
        <v>135</v>
      </c>
      <c r="G279" s="1">
        <v>-44.784129999999998</v>
      </c>
      <c r="H279" s="1">
        <v>427.17340000000002</v>
      </c>
      <c r="K279">
        <v>135</v>
      </c>
      <c r="L279" s="2">
        <f t="shared" si="4"/>
        <v>44.784129999999998</v>
      </c>
    </row>
    <row r="280" spans="1:12" x14ac:dyDescent="0.25">
      <c r="A280">
        <v>542</v>
      </c>
      <c r="B280" s="1">
        <v>-1.0304219999999999</v>
      </c>
      <c r="C280" s="1">
        <v>353.78440000000001</v>
      </c>
      <c r="F280">
        <v>135.5</v>
      </c>
      <c r="G280" s="1">
        <v>-44.783670000000001</v>
      </c>
      <c r="H280" s="1">
        <v>427.02370000000002</v>
      </c>
      <c r="K280">
        <v>135.5</v>
      </c>
      <c r="L280" s="2">
        <f t="shared" si="4"/>
        <v>44.783670000000001</v>
      </c>
    </row>
    <row r="281" spans="1:12" x14ac:dyDescent="0.25">
      <c r="A281">
        <v>544</v>
      </c>
      <c r="B281" s="1">
        <v>-1.0049049999999999</v>
      </c>
      <c r="C281" s="1">
        <v>353.77839999999998</v>
      </c>
      <c r="F281">
        <v>136</v>
      </c>
      <c r="G281" s="1">
        <v>-44.783209999999997</v>
      </c>
      <c r="H281" s="1">
        <v>426.87419999999997</v>
      </c>
      <c r="K281">
        <v>136</v>
      </c>
      <c r="L281" s="2">
        <f t="shared" si="4"/>
        <v>44.783209999999997</v>
      </c>
    </row>
    <row r="282" spans="1:12" x14ac:dyDescent="0.25">
      <c r="A282">
        <v>546</v>
      </c>
      <c r="B282" s="1">
        <v>-0.98001780000000005</v>
      </c>
      <c r="C282" s="1">
        <v>353.77249999999998</v>
      </c>
      <c r="F282">
        <v>136.5</v>
      </c>
      <c r="G282" s="1">
        <v>-44.782760000000003</v>
      </c>
      <c r="H282" s="1">
        <v>426.72480000000002</v>
      </c>
      <c r="K282">
        <v>136.5</v>
      </c>
      <c r="L282" s="2">
        <f t="shared" si="4"/>
        <v>44.782760000000003</v>
      </c>
    </row>
    <row r="283" spans="1:12" x14ac:dyDescent="0.25">
      <c r="A283">
        <v>548</v>
      </c>
      <c r="B283" s="1">
        <v>-0.95574360000000003</v>
      </c>
      <c r="C283" s="1">
        <v>353.76679999999999</v>
      </c>
      <c r="F283">
        <v>137</v>
      </c>
      <c r="G283" s="1">
        <v>-44.782319999999999</v>
      </c>
      <c r="H283" s="1">
        <v>426.57560000000001</v>
      </c>
      <c r="K283">
        <v>137</v>
      </c>
      <c r="L283" s="2">
        <f t="shared" si="4"/>
        <v>44.782319999999999</v>
      </c>
    </row>
    <row r="284" spans="1:12" x14ac:dyDescent="0.25">
      <c r="A284">
        <v>550</v>
      </c>
      <c r="B284" s="1">
        <v>-0.9320678</v>
      </c>
      <c r="C284" s="1">
        <v>353.76119999999997</v>
      </c>
      <c r="F284">
        <v>137.5</v>
      </c>
      <c r="G284" s="1">
        <v>-44.781889999999997</v>
      </c>
      <c r="H284" s="1">
        <v>426.42660000000001</v>
      </c>
      <c r="K284">
        <v>137.5</v>
      </c>
      <c r="L284" s="2">
        <f t="shared" si="4"/>
        <v>44.781889999999997</v>
      </c>
    </row>
    <row r="285" spans="1:12" x14ac:dyDescent="0.25">
      <c r="A285">
        <v>552</v>
      </c>
      <c r="B285" s="1">
        <v>-0.90897600000000001</v>
      </c>
      <c r="C285" s="1">
        <v>353.75580000000002</v>
      </c>
      <c r="F285">
        <v>138</v>
      </c>
      <c r="G285" s="1">
        <v>-44.781469999999999</v>
      </c>
      <c r="H285" s="1">
        <v>426.27769999999998</v>
      </c>
      <c r="K285">
        <v>138</v>
      </c>
      <c r="L285" s="2">
        <f t="shared" si="4"/>
        <v>44.781469999999999</v>
      </c>
    </row>
    <row r="286" spans="1:12" x14ac:dyDescent="0.25">
      <c r="A286">
        <v>554</v>
      </c>
      <c r="B286" s="1">
        <v>-0.88645370000000001</v>
      </c>
      <c r="C286" s="1">
        <v>353.75049999999999</v>
      </c>
      <c r="F286">
        <v>138.5</v>
      </c>
      <c r="G286" s="1">
        <v>-44.78105</v>
      </c>
      <c r="H286" s="1">
        <v>426.12900000000002</v>
      </c>
      <c r="K286">
        <v>138.5</v>
      </c>
      <c r="L286" s="2">
        <f t="shared" si="4"/>
        <v>44.78105</v>
      </c>
    </row>
    <row r="287" spans="1:12" x14ac:dyDescent="0.25">
      <c r="A287">
        <v>556</v>
      </c>
      <c r="B287" s="1">
        <v>-0.86448720000000001</v>
      </c>
      <c r="C287" s="1">
        <v>353.74529999999999</v>
      </c>
      <c r="F287">
        <v>139</v>
      </c>
      <c r="G287" s="1">
        <v>-44.780650000000001</v>
      </c>
      <c r="H287" s="1">
        <v>425.98039999999997</v>
      </c>
      <c r="K287">
        <v>139</v>
      </c>
      <c r="L287" s="2">
        <f t="shared" si="4"/>
        <v>44.780650000000001</v>
      </c>
    </row>
    <row r="288" spans="1:12" x14ac:dyDescent="0.25">
      <c r="A288">
        <v>558</v>
      </c>
      <c r="B288" s="1">
        <v>-0.8430628</v>
      </c>
      <c r="C288" s="1">
        <v>353.74029999999999</v>
      </c>
      <c r="F288">
        <v>139.5</v>
      </c>
      <c r="G288" s="1">
        <v>-44.780259999999998</v>
      </c>
      <c r="H288" s="1">
        <v>425.83199999999999</v>
      </c>
      <c r="K288">
        <v>139.5</v>
      </c>
      <c r="L288" s="2">
        <f t="shared" si="4"/>
        <v>44.780259999999998</v>
      </c>
    </row>
    <row r="289" spans="1:12" x14ac:dyDescent="0.25">
      <c r="A289">
        <v>560</v>
      </c>
      <c r="B289" s="1">
        <v>-0.82216730000000005</v>
      </c>
      <c r="C289" s="1">
        <v>353.7353</v>
      </c>
      <c r="F289">
        <v>140</v>
      </c>
      <c r="G289" s="1">
        <v>-44.779879999999999</v>
      </c>
      <c r="H289" s="1">
        <v>425.68380000000002</v>
      </c>
      <c r="K289">
        <v>140</v>
      </c>
      <c r="L289" s="2">
        <f t="shared" si="4"/>
        <v>44.779879999999999</v>
      </c>
    </row>
    <row r="290" spans="1:12" x14ac:dyDescent="0.25">
      <c r="A290">
        <v>562</v>
      </c>
      <c r="B290" s="1">
        <v>-0.80178769999999999</v>
      </c>
      <c r="C290" s="1">
        <v>353.73050000000001</v>
      </c>
      <c r="F290">
        <v>140.5</v>
      </c>
      <c r="G290" s="1">
        <v>-44.779510000000002</v>
      </c>
      <c r="H290" s="1">
        <v>425.53579999999999</v>
      </c>
      <c r="K290">
        <v>140.5</v>
      </c>
      <c r="L290" s="2">
        <f t="shared" si="4"/>
        <v>44.779510000000002</v>
      </c>
    </row>
    <row r="291" spans="1:12" x14ac:dyDescent="0.25">
      <c r="A291">
        <v>564</v>
      </c>
      <c r="B291" s="1">
        <v>-0.78191140000000003</v>
      </c>
      <c r="C291" s="1">
        <v>353.72590000000002</v>
      </c>
      <c r="F291">
        <v>141</v>
      </c>
      <c r="G291" s="1">
        <v>-44.779150000000001</v>
      </c>
      <c r="H291" s="1">
        <v>425.3879</v>
      </c>
      <c r="K291">
        <v>141</v>
      </c>
      <c r="L291" s="2">
        <f t="shared" si="4"/>
        <v>44.779150000000001</v>
      </c>
    </row>
    <row r="292" spans="1:12" x14ac:dyDescent="0.25">
      <c r="A292">
        <v>566</v>
      </c>
      <c r="B292" s="1">
        <v>-0.76252609999999998</v>
      </c>
      <c r="C292" s="1">
        <v>353.72129999999999</v>
      </c>
      <c r="F292">
        <v>141.5</v>
      </c>
      <c r="G292" s="1">
        <v>-44.77881</v>
      </c>
      <c r="H292" s="1">
        <v>425.24009999999998</v>
      </c>
      <c r="K292">
        <v>141.5</v>
      </c>
      <c r="L292" s="2">
        <f t="shared" si="4"/>
        <v>44.77881</v>
      </c>
    </row>
    <row r="293" spans="1:12" x14ac:dyDescent="0.25">
      <c r="A293">
        <v>568</v>
      </c>
      <c r="B293" s="1">
        <v>-0.74361980000000005</v>
      </c>
      <c r="C293" s="1">
        <v>353.71690000000001</v>
      </c>
      <c r="F293">
        <v>142</v>
      </c>
      <c r="G293" s="1">
        <v>-44.778469999999999</v>
      </c>
      <c r="H293" s="1">
        <v>425.09249999999997</v>
      </c>
      <c r="K293">
        <v>142</v>
      </c>
      <c r="L293" s="2">
        <f t="shared" si="4"/>
        <v>44.778469999999999</v>
      </c>
    </row>
    <row r="294" spans="1:12" x14ac:dyDescent="0.25">
      <c r="A294">
        <v>570</v>
      </c>
      <c r="B294" s="1">
        <v>-0.72518070000000001</v>
      </c>
      <c r="C294" s="1">
        <v>353.71249999999998</v>
      </c>
      <c r="F294">
        <v>142.5</v>
      </c>
      <c r="G294" s="1">
        <v>-44.77816</v>
      </c>
      <c r="H294" s="1">
        <v>424.94510000000002</v>
      </c>
      <c r="K294">
        <v>142.5</v>
      </c>
      <c r="L294" s="2">
        <f t="shared" si="4"/>
        <v>44.77816</v>
      </c>
    </row>
    <row r="295" spans="1:12" x14ac:dyDescent="0.25">
      <c r="A295">
        <v>572</v>
      </c>
      <c r="B295" s="1">
        <v>-0.70719730000000003</v>
      </c>
      <c r="C295" s="1">
        <v>353.70830000000001</v>
      </c>
      <c r="F295">
        <v>143</v>
      </c>
      <c r="G295" s="1">
        <v>-44.777850000000001</v>
      </c>
      <c r="H295" s="1">
        <v>424.79790000000003</v>
      </c>
      <c r="K295">
        <v>143</v>
      </c>
      <c r="L295" s="2">
        <f t="shared" si="4"/>
        <v>44.777850000000001</v>
      </c>
    </row>
    <row r="296" spans="1:12" x14ac:dyDescent="0.25">
      <c r="A296">
        <v>574</v>
      </c>
      <c r="B296" s="1">
        <v>-0.68965849999999995</v>
      </c>
      <c r="C296" s="1">
        <v>353.70420000000001</v>
      </c>
      <c r="F296">
        <v>143.5</v>
      </c>
      <c r="G296" s="1">
        <v>-44.777560000000001</v>
      </c>
      <c r="H296" s="1">
        <v>424.6508</v>
      </c>
      <c r="K296">
        <v>143.5</v>
      </c>
      <c r="L296" s="2">
        <f t="shared" si="4"/>
        <v>44.777560000000001</v>
      </c>
    </row>
    <row r="297" spans="1:12" x14ac:dyDescent="0.25">
      <c r="A297">
        <v>576</v>
      </c>
      <c r="B297" s="1">
        <v>-0.67255339999999997</v>
      </c>
      <c r="C297" s="1">
        <v>353.70010000000002</v>
      </c>
      <c r="F297">
        <v>144</v>
      </c>
      <c r="G297" s="1">
        <v>-44.777279999999998</v>
      </c>
      <c r="H297" s="1">
        <v>424.50380000000001</v>
      </c>
      <c r="K297">
        <v>144</v>
      </c>
      <c r="L297" s="2">
        <f t="shared" si="4"/>
        <v>44.777279999999998</v>
      </c>
    </row>
    <row r="298" spans="1:12" x14ac:dyDescent="0.25">
      <c r="A298">
        <v>578</v>
      </c>
      <c r="B298" s="1">
        <v>-0.65587130000000005</v>
      </c>
      <c r="C298" s="1">
        <v>353.69619999999998</v>
      </c>
      <c r="F298">
        <v>144.5</v>
      </c>
      <c r="G298" s="1">
        <v>-44.77702</v>
      </c>
      <c r="H298" s="1">
        <v>424.35700000000003</v>
      </c>
      <c r="K298">
        <v>144.5</v>
      </c>
      <c r="L298" s="2">
        <f t="shared" si="4"/>
        <v>44.77702</v>
      </c>
    </row>
    <row r="299" spans="1:12" x14ac:dyDescent="0.25">
      <c r="A299">
        <v>580</v>
      </c>
      <c r="B299" s="1">
        <v>-0.63960189999999995</v>
      </c>
      <c r="C299" s="1">
        <v>353.69240000000002</v>
      </c>
      <c r="F299">
        <v>145</v>
      </c>
      <c r="G299" s="1">
        <v>-44.776769999999999</v>
      </c>
      <c r="H299" s="1">
        <v>424.21039999999999</v>
      </c>
      <c r="K299">
        <v>145</v>
      </c>
      <c r="L299" s="2">
        <f t="shared" si="4"/>
        <v>44.776769999999999</v>
      </c>
    </row>
    <row r="300" spans="1:12" x14ac:dyDescent="0.25">
      <c r="A300">
        <v>582</v>
      </c>
      <c r="B300" s="1">
        <v>-0.62373489999999998</v>
      </c>
      <c r="C300" s="1">
        <v>353.68869999999998</v>
      </c>
      <c r="F300">
        <v>145.5</v>
      </c>
      <c r="G300" s="1">
        <v>-44.776530000000001</v>
      </c>
      <c r="H300" s="1">
        <v>424.06400000000002</v>
      </c>
      <c r="K300">
        <v>145.5</v>
      </c>
      <c r="L300" s="2">
        <f t="shared" si="4"/>
        <v>44.776530000000001</v>
      </c>
    </row>
    <row r="301" spans="1:12" x14ac:dyDescent="0.25">
      <c r="A301">
        <v>584</v>
      </c>
      <c r="B301" s="1">
        <v>-0.60826060000000004</v>
      </c>
      <c r="C301" s="1">
        <v>353.685</v>
      </c>
      <c r="F301">
        <v>146</v>
      </c>
      <c r="G301" s="1">
        <v>-44.776310000000002</v>
      </c>
      <c r="H301" s="1">
        <v>423.91770000000002</v>
      </c>
      <c r="K301">
        <v>146</v>
      </c>
      <c r="L301" s="2">
        <f t="shared" si="4"/>
        <v>44.776310000000002</v>
      </c>
    </row>
    <row r="302" spans="1:12" x14ac:dyDescent="0.25">
      <c r="A302">
        <v>586</v>
      </c>
      <c r="B302" s="1">
        <v>-0.59316919999999995</v>
      </c>
      <c r="C302" s="1">
        <v>353.68150000000003</v>
      </c>
      <c r="F302">
        <v>146.5</v>
      </c>
      <c r="G302" s="1">
        <v>-44.7761</v>
      </c>
      <c r="H302" s="1">
        <v>423.7715</v>
      </c>
      <c r="K302">
        <v>146.5</v>
      </c>
      <c r="L302" s="2">
        <f t="shared" si="4"/>
        <v>44.7761</v>
      </c>
    </row>
    <row r="303" spans="1:12" x14ac:dyDescent="0.25">
      <c r="A303">
        <v>588</v>
      </c>
      <c r="B303" s="1">
        <v>-0.57845139999999995</v>
      </c>
      <c r="C303" s="1">
        <v>353.678</v>
      </c>
      <c r="F303">
        <v>147</v>
      </c>
      <c r="G303" s="1">
        <v>-44.775910000000003</v>
      </c>
      <c r="H303" s="1">
        <v>423.62560000000002</v>
      </c>
      <c r="K303">
        <v>147</v>
      </c>
      <c r="L303" s="2">
        <f t="shared" si="4"/>
        <v>44.775910000000003</v>
      </c>
    </row>
    <row r="304" spans="1:12" x14ac:dyDescent="0.25">
      <c r="A304">
        <v>590</v>
      </c>
      <c r="B304" s="1">
        <v>-0.56409799999999999</v>
      </c>
      <c r="C304" s="1">
        <v>353.6746</v>
      </c>
      <c r="F304">
        <v>147.5</v>
      </c>
      <c r="G304" s="1">
        <v>-44.775730000000003</v>
      </c>
      <c r="H304" s="1">
        <v>423.47969999999998</v>
      </c>
      <c r="K304">
        <v>147.5</v>
      </c>
      <c r="L304" s="2">
        <f t="shared" si="4"/>
        <v>44.775730000000003</v>
      </c>
    </row>
    <row r="305" spans="1:12" x14ac:dyDescent="0.25">
      <c r="A305">
        <v>592</v>
      </c>
      <c r="B305" s="1">
        <v>-0.55009989999999998</v>
      </c>
      <c r="C305" s="1">
        <v>353.67140000000001</v>
      </c>
      <c r="F305">
        <v>148</v>
      </c>
      <c r="G305" s="1">
        <v>-44.775559999999999</v>
      </c>
      <c r="H305" s="1">
        <v>423.33409999999998</v>
      </c>
      <c r="K305">
        <v>148</v>
      </c>
      <c r="L305" s="2">
        <f t="shared" si="4"/>
        <v>44.775559999999999</v>
      </c>
    </row>
    <row r="306" spans="1:12" x14ac:dyDescent="0.25">
      <c r="A306">
        <v>594</v>
      </c>
      <c r="B306" s="1">
        <v>-0.53644849999999999</v>
      </c>
      <c r="C306" s="1">
        <v>353.66809999999998</v>
      </c>
      <c r="F306">
        <v>148.5</v>
      </c>
      <c r="G306" s="1">
        <v>-44.775410000000001</v>
      </c>
      <c r="H306" s="1">
        <v>423.18860000000001</v>
      </c>
      <c r="K306">
        <v>148.5</v>
      </c>
      <c r="L306" s="2">
        <f t="shared" si="4"/>
        <v>44.775410000000001</v>
      </c>
    </row>
    <row r="307" spans="1:12" x14ac:dyDescent="0.25">
      <c r="A307">
        <v>596</v>
      </c>
      <c r="B307" s="1">
        <v>-0.52313520000000002</v>
      </c>
      <c r="C307" s="1">
        <v>353.66500000000002</v>
      </c>
      <c r="F307">
        <v>149</v>
      </c>
      <c r="G307" s="1">
        <v>-44.775280000000002</v>
      </c>
      <c r="H307" s="1">
        <v>423.04320000000001</v>
      </c>
      <c r="K307">
        <v>149</v>
      </c>
      <c r="L307" s="2">
        <f t="shared" si="4"/>
        <v>44.775280000000002</v>
      </c>
    </row>
    <row r="308" spans="1:12" x14ac:dyDescent="0.25">
      <c r="A308">
        <v>598</v>
      </c>
      <c r="B308" s="1">
        <v>-0.51015169999999999</v>
      </c>
      <c r="C308" s="1">
        <v>353.66199999999998</v>
      </c>
      <c r="F308">
        <v>149.5</v>
      </c>
      <c r="G308" s="1">
        <v>-44.775149999999996</v>
      </c>
      <c r="H308" s="1">
        <v>422.89800000000002</v>
      </c>
      <c r="K308">
        <v>149.5</v>
      </c>
      <c r="L308" s="2">
        <f t="shared" si="4"/>
        <v>44.775149999999996</v>
      </c>
    </row>
    <row r="309" spans="1:12" x14ac:dyDescent="0.25">
      <c r="A309">
        <v>600</v>
      </c>
      <c r="B309" s="1">
        <v>-0.49748989999999998</v>
      </c>
      <c r="C309" s="1">
        <v>353.65899999999999</v>
      </c>
      <c r="F309">
        <v>150</v>
      </c>
      <c r="G309" s="1">
        <v>-44.775039999999997</v>
      </c>
      <c r="H309" s="1">
        <v>422.75299999999999</v>
      </c>
      <c r="K309">
        <v>150</v>
      </c>
      <c r="L309" s="2">
        <f t="shared" si="4"/>
        <v>44.775039999999997</v>
      </c>
    </row>
    <row r="310" spans="1:12" x14ac:dyDescent="0.25">
      <c r="A310">
        <v>602</v>
      </c>
      <c r="B310" s="1">
        <v>-0.48514170000000001</v>
      </c>
      <c r="C310" s="1">
        <v>353.65609999999998</v>
      </c>
      <c r="F310">
        <v>150.5</v>
      </c>
      <c r="G310" s="1">
        <v>-44.774949999999997</v>
      </c>
      <c r="H310" s="1">
        <v>422.60809999999998</v>
      </c>
      <c r="K310">
        <v>150.5</v>
      </c>
      <c r="L310" s="2">
        <f t="shared" si="4"/>
        <v>44.774949999999997</v>
      </c>
    </row>
    <row r="311" spans="1:12" x14ac:dyDescent="0.25">
      <c r="A311">
        <v>604</v>
      </c>
      <c r="B311" s="1">
        <v>-0.47309960000000001</v>
      </c>
      <c r="C311" s="1">
        <v>353.6533</v>
      </c>
      <c r="F311">
        <v>151</v>
      </c>
      <c r="G311" s="1">
        <v>-44.77487</v>
      </c>
      <c r="H311" s="1">
        <v>422.46339999999998</v>
      </c>
      <c r="K311">
        <v>151</v>
      </c>
      <c r="L311" s="2">
        <f t="shared" si="4"/>
        <v>44.77487</v>
      </c>
    </row>
    <row r="312" spans="1:12" x14ac:dyDescent="0.25">
      <c r="A312">
        <v>606</v>
      </c>
      <c r="B312" s="1">
        <v>-0.46135599999999999</v>
      </c>
      <c r="C312" s="1">
        <v>353.65050000000002</v>
      </c>
      <c r="F312">
        <v>151.5</v>
      </c>
      <c r="G312" s="1">
        <v>-44.774799999999999</v>
      </c>
      <c r="H312" s="1">
        <v>422.31889999999999</v>
      </c>
      <c r="K312">
        <v>151.5</v>
      </c>
      <c r="L312" s="2">
        <f t="shared" si="4"/>
        <v>44.774799999999999</v>
      </c>
    </row>
    <row r="313" spans="1:12" x14ac:dyDescent="0.25">
      <c r="A313">
        <v>608</v>
      </c>
      <c r="B313" s="1">
        <v>-0.44990340000000001</v>
      </c>
      <c r="C313" s="1">
        <v>353.64780000000002</v>
      </c>
      <c r="F313">
        <v>152</v>
      </c>
      <c r="G313" s="1">
        <v>-44.774740000000001</v>
      </c>
      <c r="H313" s="1">
        <v>422.17450000000002</v>
      </c>
      <c r="K313">
        <v>152</v>
      </c>
      <c r="L313" s="2">
        <f t="shared" si="4"/>
        <v>44.774740000000001</v>
      </c>
    </row>
    <row r="314" spans="1:12" x14ac:dyDescent="0.25">
      <c r="A314">
        <v>610</v>
      </c>
      <c r="B314" s="1">
        <v>-0.43873479999999998</v>
      </c>
      <c r="C314" s="1">
        <v>353.64519999999999</v>
      </c>
      <c r="F314">
        <v>152.5</v>
      </c>
      <c r="G314" s="1">
        <v>-44.774700000000003</v>
      </c>
      <c r="H314" s="1">
        <v>422.03019999999998</v>
      </c>
      <c r="K314">
        <v>152.5</v>
      </c>
      <c r="L314" s="2">
        <f t="shared" si="4"/>
        <v>44.774700000000003</v>
      </c>
    </row>
    <row r="315" spans="1:12" x14ac:dyDescent="0.25">
      <c r="A315">
        <v>612</v>
      </c>
      <c r="B315" s="1">
        <v>-0.42784309999999998</v>
      </c>
      <c r="C315" s="1">
        <v>353.64269999999999</v>
      </c>
      <c r="F315">
        <v>153</v>
      </c>
      <c r="G315" s="1">
        <v>-44.77467</v>
      </c>
      <c r="H315" s="1">
        <v>421.88619999999997</v>
      </c>
      <c r="K315">
        <v>153</v>
      </c>
      <c r="L315" s="2">
        <f t="shared" si="4"/>
        <v>44.77467</v>
      </c>
    </row>
    <row r="316" spans="1:12" x14ac:dyDescent="0.25">
      <c r="A316">
        <v>614</v>
      </c>
      <c r="B316" s="1">
        <v>-0.41722140000000002</v>
      </c>
      <c r="C316" s="1">
        <v>353.64019999999999</v>
      </c>
      <c r="F316">
        <v>153.5</v>
      </c>
      <c r="G316" s="1">
        <v>-44.774650000000001</v>
      </c>
      <c r="H316" s="1">
        <v>421.74220000000003</v>
      </c>
      <c r="K316">
        <v>153.5</v>
      </c>
      <c r="L316" s="2">
        <f t="shared" si="4"/>
        <v>44.774650000000001</v>
      </c>
    </row>
    <row r="317" spans="1:12" x14ac:dyDescent="0.25">
      <c r="A317">
        <v>616</v>
      </c>
      <c r="B317" s="1">
        <v>-0.40686319999999998</v>
      </c>
      <c r="C317" s="1">
        <v>353.6377</v>
      </c>
      <c r="F317">
        <v>154</v>
      </c>
      <c r="G317" s="1">
        <v>-44.774650000000001</v>
      </c>
      <c r="H317" s="1">
        <v>421.5985</v>
      </c>
      <c r="K317">
        <v>154</v>
      </c>
      <c r="L317" s="2">
        <f t="shared" si="4"/>
        <v>44.774650000000001</v>
      </c>
    </row>
    <row r="318" spans="1:12" x14ac:dyDescent="0.25">
      <c r="A318">
        <v>618</v>
      </c>
      <c r="B318" s="1">
        <v>-0.3967619</v>
      </c>
      <c r="C318" s="1">
        <v>353.6354</v>
      </c>
      <c r="F318">
        <v>154.5</v>
      </c>
      <c r="G318" s="1">
        <v>-44.774650000000001</v>
      </c>
      <c r="H318" s="1">
        <v>421.45490000000001</v>
      </c>
      <c r="K318">
        <v>154.5</v>
      </c>
      <c r="L318" s="2">
        <f t="shared" si="4"/>
        <v>44.774650000000001</v>
      </c>
    </row>
    <row r="319" spans="1:12" x14ac:dyDescent="0.25">
      <c r="A319">
        <v>620</v>
      </c>
      <c r="B319" s="1">
        <v>-0.38691110000000001</v>
      </c>
      <c r="C319" s="1">
        <v>353.63310000000001</v>
      </c>
      <c r="F319">
        <v>155</v>
      </c>
      <c r="G319" s="1">
        <v>-44.77467</v>
      </c>
      <c r="H319" s="1">
        <v>421.31139999999999</v>
      </c>
      <c r="K319">
        <v>155</v>
      </c>
      <c r="L319" s="2">
        <f t="shared" si="4"/>
        <v>44.77467</v>
      </c>
    </row>
    <row r="320" spans="1:12" x14ac:dyDescent="0.25">
      <c r="A320">
        <v>622</v>
      </c>
      <c r="B320" s="1">
        <v>-0.37730469999999999</v>
      </c>
      <c r="C320" s="1">
        <v>353.63080000000002</v>
      </c>
      <c r="F320">
        <v>155.5</v>
      </c>
      <c r="G320" s="1">
        <v>-44.774700000000003</v>
      </c>
      <c r="H320" s="1">
        <v>421.16809999999998</v>
      </c>
      <c r="K320">
        <v>155.5</v>
      </c>
      <c r="L320" s="2">
        <f t="shared" si="4"/>
        <v>44.774700000000003</v>
      </c>
    </row>
    <row r="321" spans="1:12" x14ac:dyDescent="0.25">
      <c r="A321">
        <v>624</v>
      </c>
      <c r="B321" s="1">
        <v>-0.36793670000000001</v>
      </c>
      <c r="C321" s="1">
        <v>353.62860000000001</v>
      </c>
      <c r="F321">
        <v>156</v>
      </c>
      <c r="G321" s="1">
        <v>-44.774740000000001</v>
      </c>
      <c r="H321" s="1">
        <v>421.02499999999998</v>
      </c>
      <c r="K321">
        <v>156</v>
      </c>
      <c r="L321" s="2">
        <f t="shared" si="4"/>
        <v>44.774740000000001</v>
      </c>
    </row>
    <row r="322" spans="1:12" x14ac:dyDescent="0.25">
      <c r="A322">
        <v>626</v>
      </c>
      <c r="B322" s="1">
        <v>-0.35880109999999998</v>
      </c>
      <c r="C322" s="1">
        <v>353.62650000000002</v>
      </c>
      <c r="F322">
        <v>156.5</v>
      </c>
      <c r="G322" s="1">
        <v>-44.774799999999999</v>
      </c>
      <c r="H322" s="1">
        <v>420.88200000000001</v>
      </c>
      <c r="K322">
        <v>156.5</v>
      </c>
      <c r="L322" s="2">
        <f t="shared" si="4"/>
        <v>44.774799999999999</v>
      </c>
    </row>
    <row r="323" spans="1:12" x14ac:dyDescent="0.25">
      <c r="A323">
        <v>628</v>
      </c>
      <c r="B323" s="1">
        <v>-0.34989209999999998</v>
      </c>
      <c r="C323" s="1">
        <v>353.62439999999998</v>
      </c>
      <c r="F323">
        <v>157</v>
      </c>
      <c r="G323" s="1">
        <v>-44.774859999999997</v>
      </c>
      <c r="H323" s="1">
        <v>420.73919999999998</v>
      </c>
      <c r="K323">
        <v>157</v>
      </c>
      <c r="L323" s="2">
        <f t="shared" si="4"/>
        <v>44.774859999999997</v>
      </c>
    </row>
    <row r="324" spans="1:12" x14ac:dyDescent="0.25">
      <c r="A324">
        <v>630</v>
      </c>
      <c r="B324" s="1">
        <v>-0.34120430000000002</v>
      </c>
      <c r="C324" s="1">
        <v>353.6223</v>
      </c>
      <c r="F324">
        <v>157.5</v>
      </c>
      <c r="G324" s="1">
        <v>-44.774929999999998</v>
      </c>
      <c r="H324" s="1">
        <v>420.59649999999999</v>
      </c>
      <c r="K324">
        <v>157.5</v>
      </c>
      <c r="L324" s="2">
        <f t="shared" si="4"/>
        <v>44.774929999999998</v>
      </c>
    </row>
    <row r="325" spans="1:12" x14ac:dyDescent="0.25">
      <c r="A325">
        <v>632</v>
      </c>
      <c r="B325" s="1">
        <v>-0.33273219999999998</v>
      </c>
      <c r="C325" s="1">
        <v>353.62040000000002</v>
      </c>
      <c r="F325">
        <v>158</v>
      </c>
      <c r="G325" s="1">
        <v>-44.775019999999998</v>
      </c>
      <c r="H325" s="1">
        <v>420.45400000000001</v>
      </c>
      <c r="K325">
        <v>158</v>
      </c>
      <c r="L325" s="2">
        <f t="shared" si="4"/>
        <v>44.775019999999998</v>
      </c>
    </row>
    <row r="326" spans="1:12" x14ac:dyDescent="0.25">
      <c r="A326">
        <v>634</v>
      </c>
      <c r="B326" s="1">
        <v>-0.32447029999999999</v>
      </c>
      <c r="C326" s="1">
        <v>353.61840000000001</v>
      </c>
      <c r="F326">
        <v>158.5</v>
      </c>
      <c r="G326" s="1">
        <v>-44.775109999999998</v>
      </c>
      <c r="H326" s="1">
        <v>420.3116</v>
      </c>
      <c r="K326">
        <v>158.5</v>
      </c>
      <c r="L326" s="2">
        <f t="shared" si="4"/>
        <v>44.775109999999998</v>
      </c>
    </row>
    <row r="327" spans="1:12" x14ac:dyDescent="0.25">
      <c r="A327">
        <v>636</v>
      </c>
      <c r="B327" s="1">
        <v>-0.31641350000000001</v>
      </c>
      <c r="C327" s="1">
        <v>353.61649999999997</v>
      </c>
      <c r="F327">
        <v>159</v>
      </c>
      <c r="G327" s="1">
        <v>-44.775210000000001</v>
      </c>
      <c r="H327" s="1">
        <v>420.1694</v>
      </c>
      <c r="K327">
        <v>159</v>
      </c>
      <c r="L327" s="2">
        <f t="shared" si="4"/>
        <v>44.775210000000001</v>
      </c>
    </row>
    <row r="328" spans="1:12" x14ac:dyDescent="0.25">
      <c r="A328">
        <v>638</v>
      </c>
      <c r="B328" s="1">
        <v>-0.30855670000000002</v>
      </c>
      <c r="C328" s="1">
        <v>353.61470000000003</v>
      </c>
      <c r="F328">
        <v>159.5</v>
      </c>
      <c r="G328" s="1">
        <v>-44.775320000000001</v>
      </c>
      <c r="H328" s="1">
        <v>420.02730000000003</v>
      </c>
      <c r="K328">
        <v>159.5</v>
      </c>
      <c r="L328" s="2">
        <f t="shared" si="4"/>
        <v>44.775320000000001</v>
      </c>
    </row>
    <row r="329" spans="1:12" x14ac:dyDescent="0.25">
      <c r="A329">
        <v>640</v>
      </c>
      <c r="B329" s="1">
        <v>-0.30089500000000002</v>
      </c>
      <c r="C329" s="1">
        <v>353.61290000000002</v>
      </c>
      <c r="F329">
        <v>160</v>
      </c>
      <c r="G329" s="1">
        <v>-44.775440000000003</v>
      </c>
      <c r="H329" s="1">
        <v>419.8854</v>
      </c>
      <c r="K329">
        <v>160</v>
      </c>
      <c r="L329" s="2">
        <f t="shared" si="4"/>
        <v>44.775440000000003</v>
      </c>
    </row>
    <row r="330" spans="1:12" x14ac:dyDescent="0.25">
      <c r="A330">
        <v>642</v>
      </c>
      <c r="B330" s="1">
        <v>-0.29342360000000001</v>
      </c>
      <c r="C330" s="1">
        <v>353.61110000000002</v>
      </c>
      <c r="F330">
        <v>160.5</v>
      </c>
      <c r="G330" s="1">
        <v>-44.775570000000002</v>
      </c>
      <c r="H330" s="1">
        <v>419.74369999999999</v>
      </c>
      <c r="K330">
        <v>160.5</v>
      </c>
      <c r="L330" s="2">
        <f t="shared" si="4"/>
        <v>44.775570000000002</v>
      </c>
    </row>
    <row r="331" spans="1:12" x14ac:dyDescent="0.25">
      <c r="A331">
        <v>644</v>
      </c>
      <c r="B331" s="1">
        <v>-0.28613769999999999</v>
      </c>
      <c r="C331" s="1">
        <v>353.60939999999999</v>
      </c>
      <c r="F331">
        <v>161</v>
      </c>
      <c r="G331" s="1">
        <v>-44.775709999999997</v>
      </c>
      <c r="H331" s="1">
        <v>419.60210000000001</v>
      </c>
      <c r="K331">
        <v>161</v>
      </c>
      <c r="L331" s="2">
        <f t="shared" ref="L331:L394" si="5">-G331</f>
        <v>44.775709999999997</v>
      </c>
    </row>
    <row r="332" spans="1:12" x14ac:dyDescent="0.25">
      <c r="A332">
        <v>646</v>
      </c>
      <c r="B332" s="1">
        <v>-0.27903270000000002</v>
      </c>
      <c r="C332" s="1">
        <v>353.6078</v>
      </c>
      <c r="F332">
        <v>161.5</v>
      </c>
      <c r="G332" s="1">
        <v>-44.775849999999998</v>
      </c>
      <c r="H332" s="1">
        <v>419.46069999999997</v>
      </c>
      <c r="K332">
        <v>161.5</v>
      </c>
      <c r="L332" s="2">
        <f t="shared" si="5"/>
        <v>44.775849999999998</v>
      </c>
    </row>
    <row r="333" spans="1:12" x14ac:dyDescent="0.25">
      <c r="A333">
        <v>648</v>
      </c>
      <c r="B333" s="1">
        <v>-0.27210420000000002</v>
      </c>
      <c r="C333" s="1">
        <v>353.60610000000003</v>
      </c>
      <c r="F333">
        <v>162</v>
      </c>
      <c r="G333" s="1">
        <v>-44.776000000000003</v>
      </c>
      <c r="H333" s="1">
        <v>419.31939999999997</v>
      </c>
      <c r="K333">
        <v>162</v>
      </c>
      <c r="L333" s="2">
        <f t="shared" si="5"/>
        <v>44.776000000000003</v>
      </c>
    </row>
    <row r="334" spans="1:12" x14ac:dyDescent="0.25">
      <c r="A334">
        <v>650</v>
      </c>
      <c r="B334" s="1">
        <v>-0.26534780000000002</v>
      </c>
      <c r="C334" s="1">
        <v>353.6046</v>
      </c>
      <c r="F334">
        <v>162.5</v>
      </c>
      <c r="G334" s="1">
        <v>-44.776159999999997</v>
      </c>
      <c r="H334" s="1">
        <v>419.17829999999998</v>
      </c>
      <c r="K334">
        <v>162.5</v>
      </c>
      <c r="L334" s="2">
        <f t="shared" si="5"/>
        <v>44.776159999999997</v>
      </c>
    </row>
    <row r="335" spans="1:12" x14ac:dyDescent="0.25">
      <c r="A335">
        <v>652</v>
      </c>
      <c r="B335" s="1">
        <v>-0.25875920000000002</v>
      </c>
      <c r="C335" s="1">
        <v>353.60300000000001</v>
      </c>
      <c r="F335">
        <v>163</v>
      </c>
      <c r="G335" s="1">
        <v>-44.776330000000002</v>
      </c>
      <c r="H335" s="1">
        <v>419.03730000000002</v>
      </c>
      <c r="K335">
        <v>163</v>
      </c>
      <c r="L335" s="2">
        <f t="shared" si="5"/>
        <v>44.776330000000002</v>
      </c>
    </row>
    <row r="336" spans="1:12" x14ac:dyDescent="0.25">
      <c r="A336">
        <v>654</v>
      </c>
      <c r="B336" s="1">
        <v>-0.25233430000000001</v>
      </c>
      <c r="C336" s="1">
        <v>353.60149999999999</v>
      </c>
      <c r="F336">
        <v>163.5</v>
      </c>
      <c r="G336" s="1">
        <v>-44.776499999999999</v>
      </c>
      <c r="H336" s="1">
        <v>418.8965</v>
      </c>
      <c r="K336">
        <v>163.5</v>
      </c>
      <c r="L336" s="2">
        <f t="shared" si="5"/>
        <v>44.776499999999999</v>
      </c>
    </row>
    <row r="337" spans="1:12" x14ac:dyDescent="0.25">
      <c r="A337">
        <v>656</v>
      </c>
      <c r="B337" s="1">
        <v>-0.24606900000000001</v>
      </c>
      <c r="C337" s="1">
        <v>353.6</v>
      </c>
      <c r="F337">
        <v>164</v>
      </c>
      <c r="G337" s="1">
        <v>-44.776679999999999</v>
      </c>
      <c r="H337" s="1">
        <v>418.75580000000002</v>
      </c>
      <c r="K337">
        <v>164</v>
      </c>
      <c r="L337" s="2">
        <f t="shared" si="5"/>
        <v>44.776679999999999</v>
      </c>
    </row>
    <row r="338" spans="1:12" x14ac:dyDescent="0.25">
      <c r="A338">
        <v>658</v>
      </c>
      <c r="B338" s="1">
        <v>-0.23995939999999999</v>
      </c>
      <c r="C338" s="1">
        <v>353.59859999999998</v>
      </c>
      <c r="F338">
        <v>164.5</v>
      </c>
      <c r="G338" s="1">
        <v>-44.776859999999999</v>
      </c>
      <c r="H338" s="1">
        <v>418.61529999999999</v>
      </c>
      <c r="K338">
        <v>164.5</v>
      </c>
      <c r="L338" s="2">
        <f t="shared" si="5"/>
        <v>44.776859999999999</v>
      </c>
    </row>
    <row r="339" spans="1:12" x14ac:dyDescent="0.25">
      <c r="A339">
        <v>660</v>
      </c>
      <c r="B339" s="1">
        <v>-0.2340016</v>
      </c>
      <c r="C339" s="1">
        <v>353.59719999999999</v>
      </c>
      <c r="F339">
        <v>165</v>
      </c>
      <c r="G339" s="1">
        <v>-44.777050000000003</v>
      </c>
      <c r="H339" s="1">
        <v>418.47489999999999</v>
      </c>
      <c r="K339">
        <v>165</v>
      </c>
      <c r="L339" s="2">
        <f t="shared" si="5"/>
        <v>44.777050000000003</v>
      </c>
    </row>
    <row r="340" spans="1:12" x14ac:dyDescent="0.25">
      <c r="A340">
        <v>662</v>
      </c>
      <c r="B340" s="1">
        <v>-0.2281918</v>
      </c>
      <c r="C340" s="1">
        <v>353.59589999999997</v>
      </c>
      <c r="F340">
        <v>165.5</v>
      </c>
      <c r="G340" s="1">
        <v>-44.777250000000002</v>
      </c>
      <c r="H340" s="1">
        <v>418.3347</v>
      </c>
      <c r="K340">
        <v>165.5</v>
      </c>
      <c r="L340" s="2">
        <f t="shared" si="5"/>
        <v>44.777250000000002</v>
      </c>
    </row>
    <row r="341" spans="1:12" x14ac:dyDescent="0.25">
      <c r="A341">
        <v>664</v>
      </c>
      <c r="B341" s="1">
        <v>-0.22252640000000001</v>
      </c>
      <c r="C341" s="1">
        <v>353.59449999999998</v>
      </c>
      <c r="F341">
        <v>166</v>
      </c>
      <c r="G341" s="1">
        <v>-44.777450000000002</v>
      </c>
      <c r="H341" s="1">
        <v>418.19470000000001</v>
      </c>
      <c r="K341">
        <v>166</v>
      </c>
      <c r="L341" s="2">
        <f t="shared" si="5"/>
        <v>44.777450000000002</v>
      </c>
    </row>
    <row r="342" spans="1:12" x14ac:dyDescent="0.25">
      <c r="A342">
        <v>666</v>
      </c>
      <c r="B342" s="1">
        <v>-0.21700179999999999</v>
      </c>
      <c r="C342" s="1">
        <v>353.59320000000002</v>
      </c>
      <c r="F342">
        <v>166.5</v>
      </c>
      <c r="G342" s="1">
        <v>-44.777650000000001</v>
      </c>
      <c r="H342" s="1">
        <v>418.0548</v>
      </c>
      <c r="K342">
        <v>166.5</v>
      </c>
      <c r="L342" s="2">
        <f t="shared" si="5"/>
        <v>44.777650000000001</v>
      </c>
    </row>
    <row r="343" spans="1:12" x14ac:dyDescent="0.25">
      <c r="A343">
        <v>668</v>
      </c>
      <c r="B343" s="1">
        <v>-0.21161450000000001</v>
      </c>
      <c r="C343" s="1">
        <v>353.59199999999998</v>
      </c>
      <c r="F343">
        <v>167</v>
      </c>
      <c r="G343" s="1">
        <v>-44.777859999999997</v>
      </c>
      <c r="H343" s="1">
        <v>417.91500000000002</v>
      </c>
      <c r="K343">
        <v>167</v>
      </c>
      <c r="L343" s="2">
        <f t="shared" si="5"/>
        <v>44.777859999999997</v>
      </c>
    </row>
    <row r="344" spans="1:12" x14ac:dyDescent="0.25">
      <c r="A344">
        <v>670</v>
      </c>
      <c r="B344" s="1">
        <v>-0.20636109999999999</v>
      </c>
      <c r="C344" s="1">
        <v>353.59070000000003</v>
      </c>
      <c r="F344">
        <v>167.5</v>
      </c>
      <c r="G344" s="1">
        <v>-44.77807</v>
      </c>
      <c r="H344" s="1">
        <v>417.77539999999999</v>
      </c>
      <c r="K344">
        <v>167.5</v>
      </c>
      <c r="L344" s="2">
        <f t="shared" si="5"/>
        <v>44.77807</v>
      </c>
    </row>
    <row r="345" spans="1:12" x14ac:dyDescent="0.25">
      <c r="A345">
        <v>672</v>
      </c>
      <c r="B345" s="1">
        <v>-0.20123820000000001</v>
      </c>
      <c r="C345" s="1">
        <v>353.58960000000002</v>
      </c>
      <c r="F345">
        <v>168</v>
      </c>
      <c r="G345" s="1">
        <v>-44.778280000000002</v>
      </c>
      <c r="H345" s="1">
        <v>417.63600000000002</v>
      </c>
      <c r="K345">
        <v>168</v>
      </c>
      <c r="L345" s="2">
        <f t="shared" si="5"/>
        <v>44.778280000000002</v>
      </c>
    </row>
    <row r="346" spans="1:12" x14ac:dyDescent="0.25">
      <c r="A346">
        <v>674</v>
      </c>
      <c r="B346" s="1">
        <v>-0.19624269999999999</v>
      </c>
      <c r="C346" s="1">
        <v>353.58839999999998</v>
      </c>
      <c r="F346">
        <v>168.5</v>
      </c>
      <c r="G346" s="1">
        <v>-44.778500000000001</v>
      </c>
      <c r="H346" s="1">
        <v>417.49669999999998</v>
      </c>
      <c r="K346">
        <v>168.5</v>
      </c>
      <c r="L346" s="2">
        <f t="shared" si="5"/>
        <v>44.778500000000001</v>
      </c>
    </row>
    <row r="347" spans="1:12" x14ac:dyDescent="0.25">
      <c r="A347">
        <v>676</v>
      </c>
      <c r="B347" s="1">
        <v>-0.1913714</v>
      </c>
      <c r="C347" s="1">
        <v>353.5872</v>
      </c>
      <c r="F347">
        <v>169</v>
      </c>
      <c r="G347" s="1">
        <v>-44.77872</v>
      </c>
      <c r="H347" s="1">
        <v>417.35759999999999</v>
      </c>
      <c r="K347">
        <v>169</v>
      </c>
      <c r="L347" s="2">
        <f t="shared" si="5"/>
        <v>44.77872</v>
      </c>
    </row>
    <row r="348" spans="1:12" x14ac:dyDescent="0.25">
      <c r="A348">
        <v>678</v>
      </c>
      <c r="B348" s="1">
        <v>-0.18662119999999999</v>
      </c>
      <c r="C348" s="1">
        <v>353.58609999999999</v>
      </c>
      <c r="F348">
        <v>169.5</v>
      </c>
      <c r="G348" s="1">
        <v>-44.778939999999999</v>
      </c>
      <c r="H348" s="1">
        <v>417.21859999999998</v>
      </c>
      <c r="K348">
        <v>169.5</v>
      </c>
      <c r="L348" s="2">
        <f t="shared" si="5"/>
        <v>44.778939999999999</v>
      </c>
    </row>
    <row r="349" spans="1:12" x14ac:dyDescent="0.25">
      <c r="A349">
        <v>680</v>
      </c>
      <c r="B349" s="1">
        <v>-0.18198909999999999</v>
      </c>
      <c r="C349" s="1">
        <v>353.58499999999998</v>
      </c>
      <c r="F349">
        <v>170</v>
      </c>
      <c r="G349" s="1">
        <v>-44.779170000000001</v>
      </c>
      <c r="H349" s="1">
        <v>417.0797</v>
      </c>
      <c r="K349">
        <v>170</v>
      </c>
      <c r="L349" s="2">
        <f t="shared" si="5"/>
        <v>44.779170000000001</v>
      </c>
    </row>
    <row r="350" spans="1:12" x14ac:dyDescent="0.25">
      <c r="A350">
        <v>682</v>
      </c>
      <c r="B350" s="1">
        <v>-0.1774722</v>
      </c>
      <c r="C350" s="1">
        <v>353.584</v>
      </c>
      <c r="F350">
        <v>170.5</v>
      </c>
      <c r="G350" s="1">
        <v>-44.779389999999999</v>
      </c>
      <c r="H350" s="1">
        <v>416.94099999999997</v>
      </c>
      <c r="K350">
        <v>170.5</v>
      </c>
      <c r="L350" s="2">
        <f t="shared" si="5"/>
        <v>44.779389999999999</v>
      </c>
    </row>
    <row r="351" spans="1:12" x14ac:dyDescent="0.25">
      <c r="A351">
        <v>684</v>
      </c>
      <c r="B351" s="1">
        <v>-0.17306750000000001</v>
      </c>
      <c r="C351" s="1">
        <v>353.58300000000003</v>
      </c>
      <c r="F351">
        <v>171</v>
      </c>
      <c r="G351" s="1">
        <v>-44.779620000000001</v>
      </c>
      <c r="H351" s="1">
        <v>416.80250000000001</v>
      </c>
      <c r="K351">
        <v>171</v>
      </c>
      <c r="L351" s="2">
        <f t="shared" si="5"/>
        <v>44.779620000000001</v>
      </c>
    </row>
    <row r="352" spans="1:12" x14ac:dyDescent="0.25">
      <c r="A352">
        <v>686</v>
      </c>
      <c r="B352" s="1">
        <v>-0.16877239999999999</v>
      </c>
      <c r="C352" s="1">
        <v>353.58199999999999</v>
      </c>
      <c r="F352">
        <v>171.5</v>
      </c>
      <c r="G352" s="1">
        <v>-44.779850000000003</v>
      </c>
      <c r="H352" s="1">
        <v>416.66410000000002</v>
      </c>
      <c r="K352">
        <v>171.5</v>
      </c>
      <c r="L352" s="2">
        <f t="shared" si="5"/>
        <v>44.779850000000003</v>
      </c>
    </row>
    <row r="353" spans="1:12" x14ac:dyDescent="0.25">
      <c r="A353">
        <v>688</v>
      </c>
      <c r="B353" s="1">
        <v>-0.16458410000000001</v>
      </c>
      <c r="C353" s="1">
        <v>353.58100000000002</v>
      </c>
      <c r="F353">
        <v>172</v>
      </c>
      <c r="G353" s="1">
        <v>-44.780079999999998</v>
      </c>
      <c r="H353" s="1">
        <v>416.52589999999998</v>
      </c>
      <c r="K353">
        <v>172</v>
      </c>
      <c r="L353" s="2">
        <f t="shared" si="5"/>
        <v>44.780079999999998</v>
      </c>
    </row>
    <row r="354" spans="1:12" x14ac:dyDescent="0.25">
      <c r="A354">
        <v>690</v>
      </c>
      <c r="B354" s="1">
        <v>-0.1604999</v>
      </c>
      <c r="C354" s="1">
        <v>353.58</v>
      </c>
      <c r="F354">
        <v>172.5</v>
      </c>
      <c r="G354" s="1">
        <v>-44.78031</v>
      </c>
      <c r="H354" s="1">
        <v>416.38780000000003</v>
      </c>
      <c r="K354">
        <v>172.5</v>
      </c>
      <c r="L354" s="2">
        <f t="shared" si="5"/>
        <v>44.78031</v>
      </c>
    </row>
    <row r="355" spans="1:12" x14ac:dyDescent="0.25">
      <c r="A355">
        <v>692</v>
      </c>
      <c r="B355" s="1">
        <v>-0.1565173</v>
      </c>
      <c r="C355" s="1">
        <v>353.57909999999998</v>
      </c>
      <c r="F355">
        <v>173</v>
      </c>
      <c r="G355" s="1">
        <v>-44.780529999999999</v>
      </c>
      <c r="H355" s="1">
        <v>416.24990000000003</v>
      </c>
      <c r="K355">
        <v>173</v>
      </c>
      <c r="L355" s="2">
        <f t="shared" si="5"/>
        <v>44.780529999999999</v>
      </c>
    </row>
    <row r="356" spans="1:12" x14ac:dyDescent="0.25">
      <c r="A356">
        <v>694</v>
      </c>
      <c r="B356" s="1">
        <v>-0.15263379999999999</v>
      </c>
      <c r="C356" s="1">
        <v>353.57819999999998</v>
      </c>
      <c r="F356">
        <v>173.5</v>
      </c>
      <c r="G356" s="1">
        <v>-44.780760000000001</v>
      </c>
      <c r="H356" s="1">
        <v>416.1121</v>
      </c>
      <c r="K356">
        <v>173.5</v>
      </c>
      <c r="L356" s="2">
        <f t="shared" si="5"/>
        <v>44.780760000000001</v>
      </c>
    </row>
    <row r="357" spans="1:12" x14ac:dyDescent="0.25">
      <c r="A357">
        <v>696</v>
      </c>
      <c r="B357" s="1">
        <v>-0.1488468</v>
      </c>
      <c r="C357" s="1">
        <v>353.57729999999998</v>
      </c>
      <c r="F357">
        <v>174</v>
      </c>
      <c r="G357" s="1">
        <v>-44.780990000000003</v>
      </c>
      <c r="H357" s="1">
        <v>415.97449999999998</v>
      </c>
      <c r="K357">
        <v>174</v>
      </c>
      <c r="L357" s="2">
        <f t="shared" si="5"/>
        <v>44.780990000000003</v>
      </c>
    </row>
    <row r="358" spans="1:12" x14ac:dyDescent="0.25">
      <c r="A358">
        <v>698</v>
      </c>
      <c r="B358" s="1">
        <v>-0.14515400000000001</v>
      </c>
      <c r="C358" s="1">
        <v>353.57639999999998</v>
      </c>
      <c r="F358">
        <v>174.5</v>
      </c>
      <c r="G358" s="1">
        <v>-44.781219999999998</v>
      </c>
      <c r="H358" s="1">
        <v>415.83699999999999</v>
      </c>
      <c r="K358">
        <v>174.5</v>
      </c>
      <c r="L358" s="2">
        <f t="shared" si="5"/>
        <v>44.781219999999998</v>
      </c>
    </row>
    <row r="359" spans="1:12" x14ac:dyDescent="0.25">
      <c r="A359">
        <v>700</v>
      </c>
      <c r="B359" s="1">
        <v>-0.14155309999999999</v>
      </c>
      <c r="C359" s="1">
        <v>353.57560000000001</v>
      </c>
      <c r="F359">
        <v>175</v>
      </c>
      <c r="G359" s="1">
        <v>-44.78145</v>
      </c>
      <c r="H359" s="1">
        <v>415.69970000000001</v>
      </c>
      <c r="K359">
        <v>175</v>
      </c>
      <c r="L359" s="2">
        <f t="shared" si="5"/>
        <v>44.78145</v>
      </c>
    </row>
    <row r="360" spans="1:12" x14ac:dyDescent="0.25">
      <c r="A360">
        <v>702</v>
      </c>
      <c r="B360" s="1">
        <v>-0.13804169999999999</v>
      </c>
      <c r="C360" s="1">
        <v>353.57479999999998</v>
      </c>
      <c r="F360">
        <v>175.5</v>
      </c>
      <c r="G360" s="1">
        <v>-44.781669999999998</v>
      </c>
      <c r="H360" s="1">
        <v>415.5625</v>
      </c>
      <c r="K360">
        <v>175.5</v>
      </c>
      <c r="L360" s="2">
        <f t="shared" si="5"/>
        <v>44.781669999999998</v>
      </c>
    </row>
    <row r="361" spans="1:12" x14ac:dyDescent="0.25">
      <c r="A361">
        <v>704</v>
      </c>
      <c r="B361" s="1">
        <v>-0.13461770000000001</v>
      </c>
      <c r="C361" s="1">
        <v>353.57400000000001</v>
      </c>
      <c r="F361">
        <v>176</v>
      </c>
      <c r="G361" s="1">
        <v>-44.781889999999997</v>
      </c>
      <c r="H361" s="1">
        <v>415.4255</v>
      </c>
      <c r="K361">
        <v>176</v>
      </c>
      <c r="L361" s="2">
        <f t="shared" si="5"/>
        <v>44.781889999999997</v>
      </c>
    </row>
    <row r="362" spans="1:12" x14ac:dyDescent="0.25">
      <c r="A362">
        <v>706</v>
      </c>
      <c r="B362" s="1">
        <v>-0.1312788</v>
      </c>
      <c r="C362" s="1">
        <v>353.57319999999999</v>
      </c>
      <c r="F362">
        <v>176.5</v>
      </c>
      <c r="G362" s="1">
        <v>-44.782119999999999</v>
      </c>
      <c r="H362" s="1">
        <v>415.28859999999997</v>
      </c>
      <c r="K362">
        <v>176.5</v>
      </c>
      <c r="L362" s="2">
        <f t="shared" si="5"/>
        <v>44.782119999999999</v>
      </c>
    </row>
    <row r="363" spans="1:12" x14ac:dyDescent="0.25">
      <c r="A363">
        <v>708</v>
      </c>
      <c r="B363" s="1">
        <v>-0.128023</v>
      </c>
      <c r="C363" s="1">
        <v>353.57240000000002</v>
      </c>
      <c r="F363">
        <v>177</v>
      </c>
      <c r="G363" s="1">
        <v>-44.782330000000002</v>
      </c>
      <c r="H363" s="1">
        <v>415.15190000000001</v>
      </c>
      <c r="K363">
        <v>177</v>
      </c>
      <c r="L363" s="2">
        <f t="shared" si="5"/>
        <v>44.782330000000002</v>
      </c>
    </row>
    <row r="364" spans="1:12" x14ac:dyDescent="0.25">
      <c r="A364">
        <v>710</v>
      </c>
      <c r="B364" s="1">
        <v>-0.12484820000000001</v>
      </c>
      <c r="C364" s="1">
        <v>353.57170000000002</v>
      </c>
      <c r="F364">
        <v>177.5</v>
      </c>
      <c r="G364" s="1">
        <v>-44.782550000000001</v>
      </c>
      <c r="H364" s="1">
        <v>415.01530000000002</v>
      </c>
      <c r="K364">
        <v>177.5</v>
      </c>
      <c r="L364" s="2">
        <f t="shared" si="5"/>
        <v>44.782550000000001</v>
      </c>
    </row>
    <row r="365" spans="1:12" x14ac:dyDescent="0.25">
      <c r="A365">
        <v>712</v>
      </c>
      <c r="B365" s="1">
        <v>-0.1217524</v>
      </c>
      <c r="C365" s="1">
        <v>353.57089999999999</v>
      </c>
      <c r="F365">
        <v>178</v>
      </c>
      <c r="G365" s="1">
        <v>-44.782760000000003</v>
      </c>
      <c r="H365" s="1">
        <v>414.87889999999999</v>
      </c>
      <c r="K365">
        <v>178</v>
      </c>
      <c r="L365" s="2">
        <f t="shared" si="5"/>
        <v>44.782760000000003</v>
      </c>
    </row>
    <row r="366" spans="1:12" x14ac:dyDescent="0.25">
      <c r="A366">
        <v>714</v>
      </c>
      <c r="B366" s="1">
        <v>-0.11873359999999999</v>
      </c>
      <c r="C366" s="1">
        <v>353.5702</v>
      </c>
      <c r="F366">
        <v>178.5</v>
      </c>
      <c r="G366" s="1">
        <v>-44.782969999999999</v>
      </c>
      <c r="H366" s="1">
        <v>414.74259999999998</v>
      </c>
      <c r="K366">
        <v>178.5</v>
      </c>
      <c r="L366" s="2">
        <f t="shared" si="5"/>
        <v>44.782969999999999</v>
      </c>
    </row>
    <row r="367" spans="1:12" x14ac:dyDescent="0.25">
      <c r="A367">
        <v>716</v>
      </c>
      <c r="B367" s="1">
        <v>-0.1157899</v>
      </c>
      <c r="C367" s="1">
        <v>353.56959999999998</v>
      </c>
      <c r="F367">
        <v>179</v>
      </c>
      <c r="G367" s="1">
        <v>-44.783180000000002</v>
      </c>
      <c r="H367" s="1">
        <v>414.60649999999998</v>
      </c>
      <c r="K367">
        <v>179</v>
      </c>
      <c r="L367" s="2">
        <f t="shared" si="5"/>
        <v>44.783180000000002</v>
      </c>
    </row>
    <row r="368" spans="1:12" x14ac:dyDescent="0.25">
      <c r="A368">
        <v>718</v>
      </c>
      <c r="B368" s="1">
        <v>-0.11291950000000001</v>
      </c>
      <c r="C368" s="1">
        <v>353.56889999999999</v>
      </c>
      <c r="F368">
        <v>179.5</v>
      </c>
      <c r="G368" s="1">
        <v>-44.783380000000001</v>
      </c>
      <c r="H368" s="1">
        <v>414.47050000000002</v>
      </c>
      <c r="K368">
        <v>179.5</v>
      </c>
      <c r="L368" s="2">
        <f t="shared" si="5"/>
        <v>44.783380000000001</v>
      </c>
    </row>
    <row r="369" spans="1:12" x14ac:dyDescent="0.25">
      <c r="A369">
        <v>720</v>
      </c>
      <c r="B369" s="1">
        <v>-0.11012039999999999</v>
      </c>
      <c r="C369" s="1">
        <v>353.56819999999999</v>
      </c>
      <c r="F369">
        <v>180</v>
      </c>
      <c r="G369" s="1">
        <v>-44.783580000000001</v>
      </c>
      <c r="H369" s="1">
        <v>414.3347</v>
      </c>
      <c r="K369">
        <v>180</v>
      </c>
      <c r="L369" s="2">
        <f t="shared" si="5"/>
        <v>44.783580000000001</v>
      </c>
    </row>
    <row r="370" spans="1:12" x14ac:dyDescent="0.25">
      <c r="A370">
        <v>722</v>
      </c>
      <c r="B370" s="1">
        <v>-0.107391</v>
      </c>
      <c r="C370" s="1">
        <v>353.56760000000003</v>
      </c>
      <c r="F370">
        <v>180.5</v>
      </c>
      <c r="G370" s="1">
        <v>-44.783769999999997</v>
      </c>
      <c r="H370" s="1">
        <v>414.19900000000001</v>
      </c>
      <c r="K370">
        <v>180.5</v>
      </c>
      <c r="L370" s="2">
        <f t="shared" si="5"/>
        <v>44.783769999999997</v>
      </c>
    </row>
    <row r="371" spans="1:12" x14ac:dyDescent="0.25">
      <c r="A371">
        <v>724</v>
      </c>
      <c r="B371" s="1">
        <v>-0.10472960000000001</v>
      </c>
      <c r="C371" s="1">
        <v>353.56700000000001</v>
      </c>
      <c r="F371">
        <v>181</v>
      </c>
      <c r="G371" s="1">
        <v>-44.78396</v>
      </c>
      <c r="H371" s="1">
        <v>414.06349999999998</v>
      </c>
      <c r="K371">
        <v>181</v>
      </c>
      <c r="L371" s="2">
        <f t="shared" si="5"/>
        <v>44.78396</v>
      </c>
    </row>
    <row r="372" spans="1:12" x14ac:dyDescent="0.25">
      <c r="A372">
        <v>726</v>
      </c>
      <c r="B372" s="1">
        <v>-0.1021343</v>
      </c>
      <c r="C372" s="1">
        <v>353.56639999999999</v>
      </c>
      <c r="F372">
        <v>181.5</v>
      </c>
      <c r="G372" s="1">
        <v>-44.784140000000001</v>
      </c>
      <c r="H372" s="1">
        <v>413.92809999999997</v>
      </c>
      <c r="K372">
        <v>181.5</v>
      </c>
      <c r="L372" s="2">
        <f t="shared" si="5"/>
        <v>44.784140000000001</v>
      </c>
    </row>
    <row r="373" spans="1:12" x14ac:dyDescent="0.25">
      <c r="A373">
        <v>728</v>
      </c>
      <c r="B373" s="1">
        <v>-9.9603650000000002E-2</v>
      </c>
      <c r="C373" s="1">
        <v>353.56580000000002</v>
      </c>
      <c r="F373">
        <v>182</v>
      </c>
      <c r="G373" s="1">
        <v>-44.784320000000001</v>
      </c>
      <c r="H373" s="1">
        <v>413.7928</v>
      </c>
      <c r="K373">
        <v>182</v>
      </c>
      <c r="L373" s="2">
        <f t="shared" si="5"/>
        <v>44.784320000000001</v>
      </c>
    </row>
    <row r="374" spans="1:12" x14ac:dyDescent="0.25">
      <c r="A374">
        <v>730</v>
      </c>
      <c r="B374" s="1">
        <v>-9.7135949999999999E-2</v>
      </c>
      <c r="C374" s="1">
        <v>353.5652</v>
      </c>
      <c r="F374">
        <v>182.5</v>
      </c>
      <c r="G374" s="1">
        <v>-44.784489999999998</v>
      </c>
      <c r="H374" s="1">
        <v>413.65780000000001</v>
      </c>
      <c r="K374">
        <v>182.5</v>
      </c>
      <c r="L374" s="2">
        <f t="shared" si="5"/>
        <v>44.784489999999998</v>
      </c>
    </row>
    <row r="375" spans="1:12" x14ac:dyDescent="0.25">
      <c r="A375">
        <v>732</v>
      </c>
      <c r="B375" s="1">
        <v>-9.4729659999999993E-2</v>
      </c>
      <c r="C375" s="1">
        <v>353.56459999999998</v>
      </c>
      <c r="F375">
        <v>183</v>
      </c>
      <c r="G375" s="1">
        <v>-44.784649999999999</v>
      </c>
      <c r="H375" s="1">
        <v>413.52280000000002</v>
      </c>
      <c r="K375">
        <v>183</v>
      </c>
      <c r="L375" s="2">
        <f t="shared" si="5"/>
        <v>44.784649999999999</v>
      </c>
    </row>
    <row r="376" spans="1:12" x14ac:dyDescent="0.25">
      <c r="A376">
        <v>734</v>
      </c>
      <c r="B376" s="1">
        <v>-9.2383259999999995E-2</v>
      </c>
      <c r="C376" s="1">
        <v>353.5641</v>
      </c>
      <c r="F376">
        <v>183.5</v>
      </c>
      <c r="G376" s="1">
        <v>-44.78481</v>
      </c>
      <c r="H376" s="1">
        <v>413.38799999999998</v>
      </c>
      <c r="K376">
        <v>183.5</v>
      </c>
      <c r="L376" s="2">
        <f t="shared" si="5"/>
        <v>44.78481</v>
      </c>
    </row>
    <row r="377" spans="1:12" x14ac:dyDescent="0.25">
      <c r="A377">
        <v>736</v>
      </c>
      <c r="B377" s="1">
        <v>-9.0095250000000002E-2</v>
      </c>
      <c r="C377" s="1">
        <v>353.56349999999998</v>
      </c>
      <c r="F377">
        <v>184</v>
      </c>
      <c r="G377" s="1">
        <v>-44.784970000000001</v>
      </c>
      <c r="H377" s="1">
        <v>413.2534</v>
      </c>
      <c r="K377">
        <v>184</v>
      </c>
      <c r="L377" s="2">
        <f t="shared" si="5"/>
        <v>44.784970000000001</v>
      </c>
    </row>
    <row r="378" spans="1:12" x14ac:dyDescent="0.25">
      <c r="A378">
        <v>738</v>
      </c>
      <c r="B378" s="1">
        <v>-8.786418E-2</v>
      </c>
      <c r="C378" s="1">
        <v>353.56299999999999</v>
      </c>
      <c r="F378">
        <v>184.5</v>
      </c>
      <c r="G378" s="1">
        <v>-44.785119999999999</v>
      </c>
      <c r="H378" s="1">
        <v>413.1189</v>
      </c>
      <c r="K378">
        <v>184.5</v>
      </c>
      <c r="L378" s="2">
        <f t="shared" si="5"/>
        <v>44.785119999999999</v>
      </c>
    </row>
    <row r="379" spans="1:12" x14ac:dyDescent="0.25">
      <c r="A379">
        <v>740</v>
      </c>
      <c r="B379" s="1">
        <v>-8.5688630000000002E-2</v>
      </c>
      <c r="C379" s="1">
        <v>353.5625</v>
      </c>
      <c r="F379">
        <v>185</v>
      </c>
      <c r="G379" s="1">
        <v>-44.785260000000001</v>
      </c>
      <c r="H379" s="1">
        <v>412.9846</v>
      </c>
      <c r="K379">
        <v>185</v>
      </c>
      <c r="L379" s="2">
        <f t="shared" si="5"/>
        <v>44.785260000000001</v>
      </c>
    </row>
    <row r="380" spans="1:12" x14ac:dyDescent="0.25">
      <c r="A380">
        <v>742</v>
      </c>
      <c r="B380" s="1">
        <v>-8.3567240000000001E-2</v>
      </c>
      <c r="C380" s="1">
        <v>353.56200000000001</v>
      </c>
      <c r="F380">
        <v>185.5</v>
      </c>
      <c r="G380" s="1">
        <v>-44.78539</v>
      </c>
      <c r="H380" s="1">
        <v>412.85039999999998</v>
      </c>
      <c r="K380">
        <v>185.5</v>
      </c>
      <c r="L380" s="2">
        <f t="shared" si="5"/>
        <v>44.78539</v>
      </c>
    </row>
    <row r="381" spans="1:12" x14ac:dyDescent="0.25">
      <c r="A381">
        <v>744</v>
      </c>
      <c r="B381" s="1">
        <v>-8.1498639999999997E-2</v>
      </c>
      <c r="C381" s="1">
        <v>353.56150000000002</v>
      </c>
      <c r="F381">
        <v>186</v>
      </c>
      <c r="G381" s="1">
        <v>-44.785519999999998</v>
      </c>
      <c r="H381" s="1">
        <v>412.71629999999999</v>
      </c>
      <c r="K381">
        <v>186</v>
      </c>
      <c r="L381" s="2">
        <f t="shared" si="5"/>
        <v>44.785519999999998</v>
      </c>
    </row>
    <row r="382" spans="1:12" x14ac:dyDescent="0.25">
      <c r="A382">
        <v>746</v>
      </c>
      <c r="B382" s="1">
        <v>-7.948152E-2</v>
      </c>
      <c r="C382" s="1">
        <v>353.56110000000001</v>
      </c>
      <c r="F382">
        <v>186.5</v>
      </c>
      <c r="G382" s="1">
        <v>-44.785640000000001</v>
      </c>
      <c r="H382" s="1">
        <v>412.58240000000001</v>
      </c>
      <c r="K382">
        <v>186.5</v>
      </c>
      <c r="L382" s="2">
        <f t="shared" si="5"/>
        <v>44.785640000000001</v>
      </c>
    </row>
    <row r="383" spans="1:12" x14ac:dyDescent="0.25">
      <c r="A383">
        <v>748</v>
      </c>
      <c r="B383" s="1">
        <v>-7.7514620000000006E-2</v>
      </c>
      <c r="C383" s="1">
        <v>353.56060000000002</v>
      </c>
      <c r="F383">
        <v>187</v>
      </c>
      <c r="G383" s="1">
        <v>-44.78575</v>
      </c>
      <c r="H383" s="1">
        <v>412.44869999999997</v>
      </c>
      <c r="K383">
        <v>187</v>
      </c>
      <c r="L383" s="2">
        <f t="shared" si="5"/>
        <v>44.78575</v>
      </c>
    </row>
    <row r="384" spans="1:12" x14ac:dyDescent="0.25">
      <c r="A384">
        <v>750</v>
      </c>
      <c r="B384" s="1">
        <v>-7.5596670000000005E-2</v>
      </c>
      <c r="C384" s="1">
        <v>353.56020000000001</v>
      </c>
      <c r="F384">
        <v>187.5</v>
      </c>
      <c r="G384" s="1">
        <v>-44.785850000000003</v>
      </c>
      <c r="H384" s="1">
        <v>412.31509999999997</v>
      </c>
      <c r="K384">
        <v>187.5</v>
      </c>
      <c r="L384" s="2">
        <f t="shared" si="5"/>
        <v>44.785850000000003</v>
      </c>
    </row>
    <row r="385" spans="1:12" x14ac:dyDescent="0.25">
      <c r="A385">
        <v>752</v>
      </c>
      <c r="B385" s="1">
        <v>-7.3726449999999999E-2</v>
      </c>
      <c r="C385" s="1">
        <v>353.55970000000002</v>
      </c>
      <c r="F385">
        <v>188</v>
      </c>
      <c r="G385" s="1">
        <v>-44.78595</v>
      </c>
      <c r="H385" s="1">
        <v>412.1816</v>
      </c>
      <c r="K385">
        <v>188</v>
      </c>
      <c r="L385" s="2">
        <f t="shared" si="5"/>
        <v>44.78595</v>
      </c>
    </row>
    <row r="386" spans="1:12" x14ac:dyDescent="0.25">
      <c r="A386">
        <v>754</v>
      </c>
      <c r="B386" s="1">
        <v>-7.1902800000000003E-2</v>
      </c>
      <c r="C386" s="1">
        <v>353.55930000000001</v>
      </c>
      <c r="F386">
        <v>188.5</v>
      </c>
      <c r="G386" s="1">
        <v>-44.786029999999997</v>
      </c>
      <c r="H386" s="1">
        <v>412.04829999999998</v>
      </c>
      <c r="K386">
        <v>188.5</v>
      </c>
      <c r="L386" s="2">
        <f t="shared" si="5"/>
        <v>44.786029999999997</v>
      </c>
    </row>
    <row r="387" spans="1:12" x14ac:dyDescent="0.25">
      <c r="A387">
        <v>756</v>
      </c>
      <c r="B387" s="1">
        <v>-7.0124530000000004E-2</v>
      </c>
      <c r="C387" s="1">
        <v>353.55889999999999</v>
      </c>
      <c r="F387">
        <v>189</v>
      </c>
      <c r="G387" s="1">
        <v>-44.786110000000001</v>
      </c>
      <c r="H387" s="1">
        <v>411.9151</v>
      </c>
      <c r="K387">
        <v>189</v>
      </c>
      <c r="L387" s="2">
        <f t="shared" si="5"/>
        <v>44.786110000000001</v>
      </c>
    </row>
    <row r="388" spans="1:12" x14ac:dyDescent="0.25">
      <c r="A388">
        <v>758</v>
      </c>
      <c r="B388" s="1">
        <v>-6.8390530000000005E-2</v>
      </c>
      <c r="C388" s="1">
        <v>353.55849999999998</v>
      </c>
      <c r="F388">
        <v>189.5</v>
      </c>
      <c r="G388" s="1">
        <v>-44.786180000000002</v>
      </c>
      <c r="H388" s="1">
        <v>411.78210000000001</v>
      </c>
      <c r="K388">
        <v>189.5</v>
      </c>
      <c r="L388" s="2">
        <f t="shared" si="5"/>
        <v>44.786180000000002</v>
      </c>
    </row>
    <row r="389" spans="1:12" x14ac:dyDescent="0.25">
      <c r="A389">
        <v>760</v>
      </c>
      <c r="B389" s="1">
        <v>-6.6699700000000001E-2</v>
      </c>
      <c r="C389" s="1">
        <v>353.55810000000002</v>
      </c>
      <c r="F389">
        <v>190</v>
      </c>
      <c r="G389" s="1">
        <v>-44.786239999999999</v>
      </c>
      <c r="H389" s="1">
        <v>411.64920000000001</v>
      </c>
      <c r="K389">
        <v>190</v>
      </c>
      <c r="L389" s="2">
        <f t="shared" si="5"/>
        <v>44.786239999999999</v>
      </c>
    </row>
    <row r="390" spans="1:12" x14ac:dyDescent="0.25">
      <c r="A390">
        <v>762</v>
      </c>
      <c r="B390" s="1">
        <v>-6.5050949999999996E-2</v>
      </c>
      <c r="C390" s="1">
        <v>353.55770000000001</v>
      </c>
      <c r="F390">
        <v>190.5</v>
      </c>
      <c r="G390" s="1">
        <v>-44.786290000000001</v>
      </c>
      <c r="H390" s="1">
        <v>411.51650000000001</v>
      </c>
      <c r="K390">
        <v>190.5</v>
      </c>
      <c r="L390" s="2">
        <f t="shared" si="5"/>
        <v>44.786290000000001</v>
      </c>
    </row>
    <row r="391" spans="1:12" x14ac:dyDescent="0.25">
      <c r="A391">
        <v>764</v>
      </c>
      <c r="B391" s="1">
        <v>-6.3443250000000007E-2</v>
      </c>
      <c r="C391" s="1">
        <v>353.5573</v>
      </c>
      <c r="F391">
        <v>191</v>
      </c>
      <c r="G391" s="1">
        <v>-44.786340000000003</v>
      </c>
      <c r="H391" s="1">
        <v>411.38389999999998</v>
      </c>
      <c r="K391">
        <v>191</v>
      </c>
      <c r="L391" s="2">
        <f t="shared" si="5"/>
        <v>44.786340000000003</v>
      </c>
    </row>
    <row r="392" spans="1:12" x14ac:dyDescent="0.25">
      <c r="A392">
        <v>766</v>
      </c>
      <c r="B392" s="1">
        <v>-6.1875569999999998E-2</v>
      </c>
      <c r="C392" s="1">
        <v>353.55689999999998</v>
      </c>
      <c r="F392">
        <v>191.5</v>
      </c>
      <c r="G392" s="1">
        <v>-44.786369999999998</v>
      </c>
      <c r="H392" s="1">
        <v>411.25150000000002</v>
      </c>
      <c r="K392">
        <v>191.5</v>
      </c>
      <c r="L392" s="2">
        <f t="shared" si="5"/>
        <v>44.786369999999998</v>
      </c>
    </row>
    <row r="393" spans="1:12" x14ac:dyDescent="0.25">
      <c r="A393">
        <v>768</v>
      </c>
      <c r="B393" s="1">
        <v>-6.0346919999999998E-2</v>
      </c>
      <c r="C393" s="1">
        <v>353.5566</v>
      </c>
      <c r="F393">
        <v>192</v>
      </c>
      <c r="G393" s="1">
        <v>-44.786389999999997</v>
      </c>
      <c r="H393" s="1">
        <v>411.11919999999998</v>
      </c>
      <c r="K393">
        <v>192</v>
      </c>
      <c r="L393" s="2">
        <f t="shared" si="5"/>
        <v>44.786389999999997</v>
      </c>
    </row>
    <row r="394" spans="1:12" x14ac:dyDescent="0.25">
      <c r="A394">
        <v>770</v>
      </c>
      <c r="B394" s="1">
        <v>-5.8856319999999997E-2</v>
      </c>
      <c r="C394" s="1">
        <v>353.55619999999999</v>
      </c>
      <c r="F394">
        <v>192.5</v>
      </c>
      <c r="G394" s="1">
        <v>-44.7864</v>
      </c>
      <c r="H394" s="1">
        <v>410.9871</v>
      </c>
      <c r="K394">
        <v>192.5</v>
      </c>
      <c r="L394" s="2">
        <f t="shared" si="5"/>
        <v>44.7864</v>
      </c>
    </row>
    <row r="395" spans="1:12" x14ac:dyDescent="0.25">
      <c r="A395">
        <v>772</v>
      </c>
      <c r="B395" s="1">
        <v>-5.7402839999999997E-2</v>
      </c>
      <c r="C395" s="1">
        <v>353.55590000000001</v>
      </c>
      <c r="F395">
        <v>193</v>
      </c>
      <c r="G395" s="1">
        <v>-44.786409999999997</v>
      </c>
      <c r="H395" s="1">
        <v>410.85509999999999</v>
      </c>
      <c r="K395">
        <v>193</v>
      </c>
      <c r="L395" s="2">
        <f t="shared" ref="L395:L458" si="6">-G395</f>
        <v>44.786409999999997</v>
      </c>
    </row>
    <row r="396" spans="1:12" x14ac:dyDescent="0.25">
      <c r="A396">
        <v>774</v>
      </c>
      <c r="B396" s="1">
        <v>-5.598554E-2</v>
      </c>
      <c r="C396" s="1">
        <v>353.55560000000003</v>
      </c>
      <c r="F396">
        <v>193.5</v>
      </c>
      <c r="G396" s="1">
        <v>-44.7864</v>
      </c>
      <c r="H396" s="1">
        <v>410.72329999999999</v>
      </c>
      <c r="K396">
        <v>193.5</v>
      </c>
      <c r="L396" s="2">
        <f t="shared" si="6"/>
        <v>44.7864</v>
      </c>
    </row>
    <row r="397" spans="1:12" x14ac:dyDescent="0.25">
      <c r="A397">
        <v>776</v>
      </c>
      <c r="B397" s="1">
        <v>-5.4603520000000003E-2</v>
      </c>
      <c r="C397" s="1">
        <v>353.55520000000001</v>
      </c>
      <c r="F397">
        <v>194</v>
      </c>
      <c r="G397" s="1">
        <v>-44.786380000000001</v>
      </c>
      <c r="H397" s="1">
        <v>410.59160000000003</v>
      </c>
      <c r="K397">
        <v>194</v>
      </c>
      <c r="L397" s="2">
        <f t="shared" si="6"/>
        <v>44.786380000000001</v>
      </c>
    </row>
    <row r="398" spans="1:12" x14ac:dyDescent="0.25">
      <c r="A398">
        <v>778</v>
      </c>
      <c r="B398" s="1">
        <v>-5.3255909999999997E-2</v>
      </c>
      <c r="C398" s="1">
        <v>353.55489999999998</v>
      </c>
      <c r="F398">
        <v>194.5</v>
      </c>
      <c r="G398" s="1">
        <v>-44.786349999999999</v>
      </c>
      <c r="H398" s="1">
        <v>410.46</v>
      </c>
      <c r="K398">
        <v>194.5</v>
      </c>
      <c r="L398" s="2">
        <f t="shared" si="6"/>
        <v>44.786349999999999</v>
      </c>
    </row>
    <row r="399" spans="1:12" x14ac:dyDescent="0.25">
      <c r="A399">
        <v>780</v>
      </c>
      <c r="B399" s="1">
        <v>-5.1941849999999998E-2</v>
      </c>
      <c r="C399" s="1">
        <v>353.55459999999999</v>
      </c>
      <c r="F399">
        <v>195</v>
      </c>
      <c r="G399" s="1">
        <v>-44.786320000000003</v>
      </c>
      <c r="H399" s="1">
        <v>410.32859999999999</v>
      </c>
      <c r="K399">
        <v>195</v>
      </c>
      <c r="L399" s="2">
        <f t="shared" si="6"/>
        <v>44.786320000000003</v>
      </c>
    </row>
    <row r="400" spans="1:12" x14ac:dyDescent="0.25">
      <c r="A400">
        <v>782</v>
      </c>
      <c r="B400" s="1">
        <v>-5.0660509999999999E-2</v>
      </c>
      <c r="C400" s="1">
        <v>353.55430000000001</v>
      </c>
      <c r="F400">
        <v>195.5</v>
      </c>
      <c r="G400" s="1">
        <v>-44.786270000000002</v>
      </c>
      <c r="H400" s="1">
        <v>410.19729999999998</v>
      </c>
      <c r="K400">
        <v>195.5</v>
      </c>
      <c r="L400" s="2">
        <f t="shared" si="6"/>
        <v>44.786270000000002</v>
      </c>
    </row>
    <row r="401" spans="1:12" x14ac:dyDescent="0.25">
      <c r="A401">
        <v>784</v>
      </c>
      <c r="B401" s="1">
        <v>-4.9411070000000001E-2</v>
      </c>
      <c r="C401" s="1">
        <v>353.55399999999997</v>
      </c>
      <c r="F401">
        <v>196</v>
      </c>
      <c r="G401" s="1">
        <v>-44.786209999999997</v>
      </c>
      <c r="H401" s="1">
        <v>410.06619999999998</v>
      </c>
      <c r="K401">
        <v>196</v>
      </c>
      <c r="L401" s="2">
        <f t="shared" si="6"/>
        <v>44.786209999999997</v>
      </c>
    </row>
    <row r="402" spans="1:12" x14ac:dyDescent="0.25">
      <c r="A402">
        <v>786</v>
      </c>
      <c r="B402" s="1">
        <v>-4.8192739999999998E-2</v>
      </c>
      <c r="C402" s="1">
        <v>353.55369999999999</v>
      </c>
      <c r="F402">
        <v>196.5</v>
      </c>
      <c r="G402" s="1">
        <v>-44.78613</v>
      </c>
      <c r="H402" s="1">
        <v>409.93520000000001</v>
      </c>
      <c r="K402">
        <v>196.5</v>
      </c>
      <c r="L402" s="2">
        <f t="shared" si="6"/>
        <v>44.78613</v>
      </c>
    </row>
    <row r="403" spans="1:12" x14ac:dyDescent="0.25">
      <c r="A403">
        <v>788</v>
      </c>
      <c r="B403" s="1">
        <v>-4.7004749999999998E-2</v>
      </c>
      <c r="C403" s="1">
        <v>353.55349999999999</v>
      </c>
      <c r="F403">
        <v>197</v>
      </c>
      <c r="G403" s="1">
        <v>-44.786050000000003</v>
      </c>
      <c r="H403" s="1">
        <v>409.80439999999999</v>
      </c>
      <c r="K403">
        <v>197</v>
      </c>
      <c r="L403" s="2">
        <f t="shared" si="6"/>
        <v>44.786050000000003</v>
      </c>
    </row>
    <row r="404" spans="1:12" x14ac:dyDescent="0.25">
      <c r="A404">
        <v>790</v>
      </c>
      <c r="B404" s="1">
        <v>-4.5846329999999998E-2</v>
      </c>
      <c r="C404" s="1">
        <v>353.5532</v>
      </c>
      <c r="F404">
        <v>197.5</v>
      </c>
      <c r="G404" s="1">
        <v>-44.785960000000003</v>
      </c>
      <c r="H404" s="1">
        <v>409.6737</v>
      </c>
      <c r="K404">
        <v>197.5</v>
      </c>
      <c r="L404" s="2">
        <f t="shared" si="6"/>
        <v>44.785960000000003</v>
      </c>
    </row>
    <row r="405" spans="1:12" x14ac:dyDescent="0.25">
      <c r="A405">
        <v>792</v>
      </c>
      <c r="B405" s="1">
        <v>-4.471675E-2</v>
      </c>
      <c r="C405" s="1">
        <v>353.55290000000002</v>
      </c>
      <c r="F405">
        <v>198</v>
      </c>
      <c r="G405" s="1">
        <v>-44.785850000000003</v>
      </c>
      <c r="H405" s="1">
        <v>409.54320000000001</v>
      </c>
      <c r="K405">
        <v>198</v>
      </c>
      <c r="L405" s="2">
        <f t="shared" si="6"/>
        <v>44.785850000000003</v>
      </c>
    </row>
    <row r="406" spans="1:12" x14ac:dyDescent="0.25">
      <c r="A406">
        <v>794</v>
      </c>
      <c r="B406" s="1">
        <v>-4.3615309999999997E-2</v>
      </c>
      <c r="C406" s="1">
        <v>353.55270000000002</v>
      </c>
      <c r="F406">
        <v>198.5</v>
      </c>
      <c r="G406" s="1">
        <v>-44.785730000000001</v>
      </c>
      <c r="H406" s="1">
        <v>409.4128</v>
      </c>
      <c r="K406">
        <v>198.5</v>
      </c>
      <c r="L406" s="2">
        <f t="shared" si="6"/>
        <v>44.785730000000001</v>
      </c>
    </row>
    <row r="407" spans="1:12" x14ac:dyDescent="0.25">
      <c r="A407">
        <v>796</v>
      </c>
      <c r="B407" s="1">
        <v>-4.2541280000000001E-2</v>
      </c>
      <c r="C407" s="1">
        <v>353.55239999999998</v>
      </c>
      <c r="F407">
        <v>199</v>
      </c>
      <c r="G407" s="1">
        <v>-44.785600000000002</v>
      </c>
      <c r="H407" s="1">
        <v>409.2826</v>
      </c>
      <c r="K407">
        <v>199</v>
      </c>
      <c r="L407" s="2">
        <f t="shared" si="6"/>
        <v>44.785600000000002</v>
      </c>
    </row>
    <row r="408" spans="1:12" x14ac:dyDescent="0.25">
      <c r="A408">
        <v>798</v>
      </c>
      <c r="B408" s="1">
        <v>-4.1494000000000003E-2</v>
      </c>
      <c r="C408" s="1">
        <v>353.55220000000003</v>
      </c>
      <c r="F408">
        <v>199.5</v>
      </c>
      <c r="G408" s="1">
        <v>-44.78546</v>
      </c>
      <c r="H408" s="1">
        <v>409.15249999999997</v>
      </c>
      <c r="K408">
        <v>199.5</v>
      </c>
      <c r="L408" s="2">
        <f t="shared" si="6"/>
        <v>44.78546</v>
      </c>
    </row>
    <row r="409" spans="1:12" x14ac:dyDescent="0.25">
      <c r="A409">
        <v>800</v>
      </c>
      <c r="B409" s="1">
        <v>-4.0472800000000003E-2</v>
      </c>
      <c r="C409" s="1">
        <v>353.55189999999999</v>
      </c>
      <c r="F409">
        <v>200</v>
      </c>
      <c r="G409" s="1">
        <v>-44.785310000000003</v>
      </c>
      <c r="H409" s="1">
        <v>409.02249999999998</v>
      </c>
      <c r="K409">
        <v>200</v>
      </c>
      <c r="L409" s="2">
        <f t="shared" si="6"/>
        <v>44.785310000000003</v>
      </c>
    </row>
    <row r="410" spans="1:12" x14ac:dyDescent="0.25">
      <c r="A410">
        <v>802</v>
      </c>
      <c r="B410" s="1">
        <v>-3.9477030000000003E-2</v>
      </c>
      <c r="C410" s="1">
        <v>353.55169999999998</v>
      </c>
      <c r="F410">
        <v>200.5</v>
      </c>
      <c r="G410" s="1">
        <v>-44.785139999999998</v>
      </c>
      <c r="H410" s="1">
        <v>408.89269999999999</v>
      </c>
      <c r="K410">
        <v>200.5</v>
      </c>
      <c r="L410" s="2">
        <f t="shared" si="6"/>
        <v>44.785139999999998</v>
      </c>
    </row>
    <row r="411" spans="1:12" x14ac:dyDescent="0.25">
      <c r="A411">
        <v>804</v>
      </c>
      <c r="B411" s="1">
        <v>-3.850605E-2</v>
      </c>
      <c r="C411" s="1">
        <v>353.55149999999998</v>
      </c>
      <c r="F411">
        <v>201</v>
      </c>
      <c r="G411" s="1">
        <v>-44.784959999999998</v>
      </c>
      <c r="H411" s="1">
        <v>408.76310000000001</v>
      </c>
      <c r="K411">
        <v>201</v>
      </c>
      <c r="L411" s="2">
        <f t="shared" si="6"/>
        <v>44.784959999999998</v>
      </c>
    </row>
    <row r="412" spans="1:12" x14ac:dyDescent="0.25">
      <c r="A412">
        <v>806</v>
      </c>
      <c r="B412" s="1">
        <v>-3.7559250000000002E-2</v>
      </c>
      <c r="C412" s="1">
        <v>353.55130000000003</v>
      </c>
      <c r="F412">
        <v>201.5</v>
      </c>
      <c r="G412" s="1">
        <v>-44.784770000000002</v>
      </c>
      <c r="H412" s="1">
        <v>408.63350000000003</v>
      </c>
      <c r="K412">
        <v>201.5</v>
      </c>
      <c r="L412" s="2">
        <f t="shared" si="6"/>
        <v>44.784770000000002</v>
      </c>
    </row>
    <row r="413" spans="1:12" x14ac:dyDescent="0.25">
      <c r="A413">
        <v>808</v>
      </c>
      <c r="B413" s="1">
        <v>-3.6636019999999998E-2</v>
      </c>
      <c r="C413" s="1">
        <v>353.55099999999999</v>
      </c>
      <c r="F413">
        <v>202</v>
      </c>
      <c r="G413" s="1">
        <v>-44.784570000000002</v>
      </c>
      <c r="H413" s="1">
        <v>408.50420000000003</v>
      </c>
      <c r="K413">
        <v>202</v>
      </c>
      <c r="L413" s="2">
        <f t="shared" si="6"/>
        <v>44.784570000000002</v>
      </c>
    </row>
    <row r="414" spans="1:12" x14ac:dyDescent="0.25">
      <c r="A414">
        <v>810</v>
      </c>
      <c r="B414" s="1">
        <v>-3.5735790000000003E-2</v>
      </c>
      <c r="C414" s="1">
        <v>353.55079999999998</v>
      </c>
      <c r="F414">
        <v>202.5</v>
      </c>
      <c r="G414" s="1">
        <v>-44.784350000000003</v>
      </c>
      <c r="H414" s="1">
        <v>408.37490000000003</v>
      </c>
      <c r="K414">
        <v>202.5</v>
      </c>
      <c r="L414" s="2">
        <f t="shared" si="6"/>
        <v>44.784350000000003</v>
      </c>
    </row>
    <row r="415" spans="1:12" x14ac:dyDescent="0.25">
      <c r="A415">
        <v>812</v>
      </c>
      <c r="B415" s="1">
        <v>-3.4857970000000002E-2</v>
      </c>
      <c r="C415" s="1">
        <v>353.55059999999997</v>
      </c>
      <c r="F415">
        <v>203</v>
      </c>
      <c r="G415" s="1">
        <v>-44.784120000000001</v>
      </c>
      <c r="H415" s="1">
        <v>408.24579999999997</v>
      </c>
      <c r="K415">
        <v>203</v>
      </c>
      <c r="L415" s="2">
        <f t="shared" si="6"/>
        <v>44.784120000000001</v>
      </c>
    </row>
    <row r="416" spans="1:12" x14ac:dyDescent="0.25">
      <c r="A416">
        <v>814</v>
      </c>
      <c r="B416" s="1">
        <v>-3.4002009999999999E-2</v>
      </c>
      <c r="C416" s="1">
        <v>353.55040000000002</v>
      </c>
      <c r="F416">
        <v>203.5</v>
      </c>
      <c r="G416" s="1">
        <v>-44.783880000000003</v>
      </c>
      <c r="H416" s="1">
        <v>408.11689999999999</v>
      </c>
      <c r="K416">
        <v>203.5</v>
      </c>
      <c r="L416" s="2">
        <f t="shared" si="6"/>
        <v>44.783880000000003</v>
      </c>
    </row>
    <row r="417" spans="1:12" x14ac:dyDescent="0.25">
      <c r="A417">
        <v>816</v>
      </c>
      <c r="B417" s="1">
        <v>-3.3167370000000002E-2</v>
      </c>
      <c r="C417" s="1">
        <v>353.55020000000002</v>
      </c>
      <c r="F417">
        <v>204</v>
      </c>
      <c r="G417" s="1">
        <v>-44.783630000000002</v>
      </c>
      <c r="H417" s="1">
        <v>407.98809999999997</v>
      </c>
      <c r="K417">
        <v>204</v>
      </c>
      <c r="L417" s="2">
        <f t="shared" si="6"/>
        <v>44.783630000000002</v>
      </c>
    </row>
    <row r="418" spans="1:12" x14ac:dyDescent="0.25">
      <c r="A418">
        <v>818</v>
      </c>
      <c r="B418" s="1">
        <v>-3.2353510000000002E-2</v>
      </c>
      <c r="C418" s="1">
        <v>353.55</v>
      </c>
      <c r="F418">
        <v>204.5</v>
      </c>
      <c r="G418" s="1">
        <v>-44.783360000000002</v>
      </c>
      <c r="H418" s="1">
        <v>407.85939999999999</v>
      </c>
      <c r="K418">
        <v>204.5</v>
      </c>
      <c r="L418" s="2">
        <f t="shared" si="6"/>
        <v>44.783360000000002</v>
      </c>
    </row>
    <row r="419" spans="1:12" x14ac:dyDescent="0.25">
      <c r="A419">
        <v>820</v>
      </c>
      <c r="B419" s="1">
        <v>-3.1559919999999998E-2</v>
      </c>
      <c r="C419" s="1">
        <v>353.54989999999998</v>
      </c>
      <c r="F419">
        <v>205</v>
      </c>
      <c r="G419" s="1">
        <v>-44.783079999999998</v>
      </c>
      <c r="H419" s="1">
        <v>407.73090000000002</v>
      </c>
      <c r="K419">
        <v>205</v>
      </c>
      <c r="L419" s="2">
        <f t="shared" si="6"/>
        <v>44.783079999999998</v>
      </c>
    </row>
    <row r="420" spans="1:12" x14ac:dyDescent="0.25">
      <c r="A420">
        <v>822</v>
      </c>
      <c r="B420" s="1">
        <v>-3.0786089999999999E-2</v>
      </c>
      <c r="C420" s="1">
        <v>353.54969999999997</v>
      </c>
      <c r="F420">
        <v>205.5</v>
      </c>
      <c r="G420" s="1">
        <v>-44.782789999999999</v>
      </c>
      <c r="H420" s="1">
        <v>407.6026</v>
      </c>
      <c r="K420">
        <v>205.5</v>
      </c>
      <c r="L420" s="2">
        <f t="shared" si="6"/>
        <v>44.782789999999999</v>
      </c>
    </row>
    <row r="421" spans="1:12" x14ac:dyDescent="0.25">
      <c r="A421">
        <v>824</v>
      </c>
      <c r="B421" s="1">
        <v>-3.0031530000000001E-2</v>
      </c>
      <c r="C421" s="1">
        <v>353.54950000000002</v>
      </c>
      <c r="F421">
        <v>206</v>
      </c>
      <c r="G421" s="1">
        <v>-44.78248</v>
      </c>
      <c r="H421" s="1">
        <v>407.47430000000003</v>
      </c>
      <c r="K421">
        <v>206</v>
      </c>
      <c r="L421" s="2">
        <f t="shared" si="6"/>
        <v>44.78248</v>
      </c>
    </row>
    <row r="422" spans="1:12" x14ac:dyDescent="0.25">
      <c r="A422">
        <v>826</v>
      </c>
      <c r="B422" s="1">
        <v>-2.9295760000000001E-2</v>
      </c>
      <c r="C422" s="1">
        <v>353.54930000000002</v>
      </c>
      <c r="F422">
        <v>206.5</v>
      </c>
      <c r="G422" s="1">
        <v>-44.782159999999998</v>
      </c>
      <c r="H422" s="1">
        <v>407.34629999999999</v>
      </c>
      <c r="K422">
        <v>206.5</v>
      </c>
      <c r="L422" s="2">
        <f t="shared" si="6"/>
        <v>44.782159999999998</v>
      </c>
    </row>
    <row r="423" spans="1:12" x14ac:dyDescent="0.25">
      <c r="A423">
        <v>828</v>
      </c>
      <c r="B423" s="1">
        <v>-2.8578320000000001E-2</v>
      </c>
      <c r="C423" s="1">
        <v>353.54919999999998</v>
      </c>
      <c r="F423">
        <v>207</v>
      </c>
      <c r="G423" s="1">
        <v>-44.781820000000003</v>
      </c>
      <c r="H423" s="1">
        <v>407.2183</v>
      </c>
      <c r="K423">
        <v>207</v>
      </c>
      <c r="L423" s="2">
        <f t="shared" si="6"/>
        <v>44.781820000000003</v>
      </c>
    </row>
    <row r="424" spans="1:12" x14ac:dyDescent="0.25">
      <c r="A424">
        <v>830</v>
      </c>
      <c r="B424" s="1">
        <v>-2.7878739999999999E-2</v>
      </c>
      <c r="C424" s="1">
        <v>353.54899999999998</v>
      </c>
      <c r="F424">
        <v>207.5</v>
      </c>
      <c r="G424" s="1">
        <v>-44.781480000000002</v>
      </c>
      <c r="H424" s="1">
        <v>407.09050000000002</v>
      </c>
      <c r="K424">
        <v>207.5</v>
      </c>
      <c r="L424" s="2">
        <f t="shared" si="6"/>
        <v>44.781480000000002</v>
      </c>
    </row>
    <row r="425" spans="1:12" x14ac:dyDescent="0.25">
      <c r="A425">
        <v>832</v>
      </c>
      <c r="B425" s="1">
        <v>-2.7196580000000001E-2</v>
      </c>
      <c r="C425" s="1">
        <v>353.54880000000003</v>
      </c>
      <c r="F425">
        <v>208</v>
      </c>
      <c r="G425" s="1">
        <v>-44.781120000000001</v>
      </c>
      <c r="H425" s="1">
        <v>406.96289999999999</v>
      </c>
      <c r="K425">
        <v>208</v>
      </c>
      <c r="L425" s="2">
        <f t="shared" si="6"/>
        <v>44.781120000000001</v>
      </c>
    </row>
    <row r="426" spans="1:12" x14ac:dyDescent="0.25">
      <c r="A426">
        <v>834</v>
      </c>
      <c r="B426" s="1">
        <v>-2.653142E-2</v>
      </c>
      <c r="C426" s="1">
        <v>353.5487</v>
      </c>
      <c r="F426">
        <v>208.5</v>
      </c>
      <c r="G426" s="1">
        <v>-44.780740000000002</v>
      </c>
      <c r="H426" s="1">
        <v>406.83539999999999</v>
      </c>
      <c r="K426">
        <v>208.5</v>
      </c>
      <c r="L426" s="2">
        <f t="shared" si="6"/>
        <v>44.780740000000002</v>
      </c>
    </row>
    <row r="427" spans="1:12" x14ac:dyDescent="0.25">
      <c r="A427">
        <v>836</v>
      </c>
      <c r="B427" s="1">
        <v>-2.5882809999999999E-2</v>
      </c>
      <c r="C427" s="1">
        <v>353.54849999999999</v>
      </c>
      <c r="F427">
        <v>209</v>
      </c>
      <c r="G427" s="1">
        <v>-44.780349999999999</v>
      </c>
      <c r="H427" s="1">
        <v>406.70800000000003</v>
      </c>
      <c r="K427">
        <v>209</v>
      </c>
      <c r="L427" s="2">
        <f t="shared" si="6"/>
        <v>44.780349999999999</v>
      </c>
    </row>
    <row r="428" spans="1:12" x14ac:dyDescent="0.25">
      <c r="A428">
        <v>838</v>
      </c>
      <c r="B428" s="1">
        <v>-2.5250359999999999E-2</v>
      </c>
      <c r="C428" s="1">
        <v>353.54840000000002</v>
      </c>
      <c r="F428">
        <v>209.5</v>
      </c>
      <c r="G428" s="1">
        <v>-44.779949999999999</v>
      </c>
      <c r="H428" s="1">
        <v>406.58080000000001</v>
      </c>
      <c r="K428">
        <v>209.5</v>
      </c>
      <c r="L428" s="2">
        <f t="shared" si="6"/>
        <v>44.779949999999999</v>
      </c>
    </row>
    <row r="429" spans="1:12" x14ac:dyDescent="0.25">
      <c r="A429">
        <v>840</v>
      </c>
      <c r="B429" s="1">
        <v>-2.463367E-2</v>
      </c>
      <c r="C429" s="1">
        <v>353.54820000000001</v>
      </c>
      <c r="F429">
        <v>210</v>
      </c>
      <c r="G429" s="1">
        <v>-44.779539999999997</v>
      </c>
      <c r="H429" s="1">
        <v>406.45370000000003</v>
      </c>
      <c r="K429">
        <v>210</v>
      </c>
      <c r="L429" s="2">
        <f t="shared" si="6"/>
        <v>44.779539999999997</v>
      </c>
    </row>
    <row r="430" spans="1:12" x14ac:dyDescent="0.25">
      <c r="A430">
        <v>842</v>
      </c>
      <c r="B430" s="1">
        <v>-2.4032330000000001E-2</v>
      </c>
      <c r="C430" s="1">
        <v>353.54809999999998</v>
      </c>
      <c r="F430">
        <v>210.5</v>
      </c>
      <c r="G430" s="1">
        <v>-44.779110000000003</v>
      </c>
      <c r="H430" s="1">
        <v>406.32679999999999</v>
      </c>
      <c r="K430">
        <v>210.5</v>
      </c>
      <c r="L430" s="2">
        <f t="shared" si="6"/>
        <v>44.779110000000003</v>
      </c>
    </row>
    <row r="431" spans="1:12" x14ac:dyDescent="0.25">
      <c r="A431">
        <v>844</v>
      </c>
      <c r="B431" s="1">
        <v>-2.3445959999999998E-2</v>
      </c>
      <c r="C431" s="1">
        <v>353.548</v>
      </c>
      <c r="F431">
        <v>211</v>
      </c>
      <c r="G431" s="1">
        <v>-44.778660000000002</v>
      </c>
      <c r="H431" s="1">
        <v>406.2</v>
      </c>
      <c r="K431">
        <v>211</v>
      </c>
      <c r="L431" s="2">
        <f t="shared" si="6"/>
        <v>44.778660000000002</v>
      </c>
    </row>
    <row r="432" spans="1:12" x14ac:dyDescent="0.25">
      <c r="A432">
        <v>846</v>
      </c>
      <c r="B432" s="1">
        <v>-2.2874200000000001E-2</v>
      </c>
      <c r="C432" s="1">
        <v>353.5478</v>
      </c>
      <c r="F432">
        <v>211.5</v>
      </c>
      <c r="G432" s="1">
        <v>-44.778210000000001</v>
      </c>
      <c r="H432" s="1">
        <v>406.07330000000002</v>
      </c>
      <c r="K432">
        <v>211.5</v>
      </c>
      <c r="L432" s="2">
        <f t="shared" si="6"/>
        <v>44.778210000000001</v>
      </c>
    </row>
    <row r="433" spans="1:12" x14ac:dyDescent="0.25">
      <c r="A433">
        <v>848</v>
      </c>
      <c r="B433" s="1">
        <v>-2.2316679999999998E-2</v>
      </c>
      <c r="C433" s="1">
        <v>353.54770000000002</v>
      </c>
      <c r="F433">
        <v>212</v>
      </c>
      <c r="G433" s="1">
        <v>-44.777740000000001</v>
      </c>
      <c r="H433" s="1">
        <v>405.9468</v>
      </c>
      <c r="K433">
        <v>212</v>
      </c>
      <c r="L433" s="2">
        <f t="shared" si="6"/>
        <v>44.777740000000001</v>
      </c>
    </row>
    <row r="434" spans="1:12" x14ac:dyDescent="0.25">
      <c r="A434">
        <v>850</v>
      </c>
      <c r="B434" s="1">
        <v>-2.177304E-2</v>
      </c>
      <c r="C434" s="1">
        <v>353.54759999999999</v>
      </c>
      <c r="F434">
        <v>212.5</v>
      </c>
      <c r="G434" s="1">
        <v>-44.777250000000002</v>
      </c>
      <c r="H434" s="1">
        <v>405.82040000000001</v>
      </c>
      <c r="K434">
        <v>212.5</v>
      </c>
      <c r="L434" s="2">
        <f t="shared" si="6"/>
        <v>44.777250000000002</v>
      </c>
    </row>
    <row r="435" spans="1:12" x14ac:dyDescent="0.25">
      <c r="A435">
        <v>852</v>
      </c>
      <c r="B435" s="1">
        <v>-2.124295E-2</v>
      </c>
      <c r="C435" s="1">
        <v>353.54750000000001</v>
      </c>
      <c r="F435">
        <v>213</v>
      </c>
      <c r="G435" s="1">
        <v>-44.77675</v>
      </c>
      <c r="H435" s="1">
        <v>405.69420000000002</v>
      </c>
      <c r="K435">
        <v>213</v>
      </c>
      <c r="L435" s="2">
        <f t="shared" si="6"/>
        <v>44.77675</v>
      </c>
    </row>
    <row r="436" spans="1:12" x14ac:dyDescent="0.25">
      <c r="A436">
        <v>854</v>
      </c>
      <c r="B436" s="1">
        <v>-2.0726049999999999E-2</v>
      </c>
      <c r="C436" s="1">
        <v>353.54730000000001</v>
      </c>
      <c r="F436">
        <v>213.5</v>
      </c>
      <c r="G436" s="1">
        <v>-44.776240000000001</v>
      </c>
      <c r="H436" s="1">
        <v>405.56810000000002</v>
      </c>
      <c r="K436">
        <v>213.5</v>
      </c>
      <c r="L436" s="2">
        <f t="shared" si="6"/>
        <v>44.776240000000001</v>
      </c>
    </row>
    <row r="437" spans="1:12" x14ac:dyDescent="0.25">
      <c r="A437">
        <v>856</v>
      </c>
      <c r="B437" s="1">
        <v>-2.0222029999999998E-2</v>
      </c>
      <c r="C437" s="1">
        <v>353.54719999999998</v>
      </c>
      <c r="F437">
        <v>214</v>
      </c>
      <c r="G437" s="1">
        <v>-44.775709999999997</v>
      </c>
      <c r="H437" s="1">
        <v>405.44220000000001</v>
      </c>
      <c r="K437">
        <v>214</v>
      </c>
      <c r="L437" s="2">
        <f t="shared" si="6"/>
        <v>44.775709999999997</v>
      </c>
    </row>
    <row r="438" spans="1:12" x14ac:dyDescent="0.25">
      <c r="A438">
        <v>858</v>
      </c>
      <c r="B438" s="1">
        <v>-1.9730569999999999E-2</v>
      </c>
      <c r="C438" s="1">
        <v>353.5471</v>
      </c>
      <c r="F438">
        <v>214.5</v>
      </c>
      <c r="G438" s="1">
        <v>-44.775170000000003</v>
      </c>
      <c r="H438" s="1">
        <v>405.31639999999999</v>
      </c>
      <c r="K438">
        <v>214.5</v>
      </c>
      <c r="L438" s="2">
        <f t="shared" si="6"/>
        <v>44.775170000000003</v>
      </c>
    </row>
    <row r="439" spans="1:12" x14ac:dyDescent="0.25">
      <c r="A439">
        <v>860</v>
      </c>
      <c r="B439" s="1">
        <v>-1.9251339999999999E-2</v>
      </c>
      <c r="C439" s="1">
        <v>353.54700000000003</v>
      </c>
      <c r="F439">
        <v>215</v>
      </c>
      <c r="G439" s="1">
        <v>-44.774610000000003</v>
      </c>
      <c r="H439" s="1">
        <v>405.19069999999999</v>
      </c>
      <c r="K439">
        <v>215</v>
      </c>
      <c r="L439" s="2">
        <f t="shared" si="6"/>
        <v>44.774610000000003</v>
      </c>
    </row>
    <row r="440" spans="1:12" x14ac:dyDescent="0.25">
      <c r="A440">
        <v>862</v>
      </c>
      <c r="B440" s="1">
        <v>-1.878405E-2</v>
      </c>
      <c r="C440" s="1">
        <v>353.54689999999999</v>
      </c>
      <c r="F440">
        <v>215.5</v>
      </c>
      <c r="G440" s="1">
        <v>-44.774039999999999</v>
      </c>
      <c r="H440" s="1">
        <v>405.0652</v>
      </c>
      <c r="K440">
        <v>215.5</v>
      </c>
      <c r="L440" s="2">
        <f t="shared" si="6"/>
        <v>44.774039999999999</v>
      </c>
    </row>
    <row r="441" spans="1:12" x14ac:dyDescent="0.25">
      <c r="A441">
        <v>864</v>
      </c>
      <c r="B441" s="1">
        <v>-1.8328400000000002E-2</v>
      </c>
      <c r="C441" s="1">
        <v>353.54680000000002</v>
      </c>
      <c r="F441">
        <v>216</v>
      </c>
      <c r="G441" s="1">
        <v>-44.77346</v>
      </c>
      <c r="H441" s="1">
        <v>404.93990000000002</v>
      </c>
      <c r="K441">
        <v>216</v>
      </c>
      <c r="L441" s="2">
        <f t="shared" si="6"/>
        <v>44.77346</v>
      </c>
    </row>
    <row r="442" spans="1:12" x14ac:dyDescent="0.25">
      <c r="A442">
        <v>866</v>
      </c>
      <c r="B442" s="1">
        <v>-1.7884089999999998E-2</v>
      </c>
      <c r="C442" s="1">
        <v>353.54669999999999</v>
      </c>
      <c r="F442">
        <v>216.5</v>
      </c>
      <c r="G442" s="1">
        <v>-44.772860000000001</v>
      </c>
      <c r="H442" s="1">
        <v>404.81459999999998</v>
      </c>
      <c r="K442">
        <v>216.5</v>
      </c>
      <c r="L442" s="2">
        <f t="shared" si="6"/>
        <v>44.772860000000001</v>
      </c>
    </row>
    <row r="443" spans="1:12" x14ac:dyDescent="0.25">
      <c r="A443">
        <v>868</v>
      </c>
      <c r="B443" s="1">
        <v>-1.745085E-2</v>
      </c>
      <c r="C443" s="1">
        <v>353.54660000000001</v>
      </c>
      <c r="F443">
        <v>217</v>
      </c>
      <c r="G443" s="1">
        <v>-44.77225</v>
      </c>
      <c r="H443" s="1">
        <v>404.68950000000001</v>
      </c>
      <c r="K443">
        <v>217</v>
      </c>
      <c r="L443" s="2">
        <f t="shared" si="6"/>
        <v>44.77225</v>
      </c>
    </row>
    <row r="444" spans="1:12" x14ac:dyDescent="0.25">
      <c r="A444">
        <v>870</v>
      </c>
      <c r="B444" s="1">
        <v>-1.7028399999999999E-2</v>
      </c>
      <c r="C444" s="1">
        <v>353.54649999999998</v>
      </c>
      <c r="F444">
        <v>217.5</v>
      </c>
      <c r="G444" s="1">
        <v>-44.771619999999999</v>
      </c>
      <c r="H444" s="1">
        <v>404.56459999999998</v>
      </c>
      <c r="K444">
        <v>217.5</v>
      </c>
      <c r="L444" s="2">
        <f t="shared" si="6"/>
        <v>44.771619999999999</v>
      </c>
    </row>
    <row r="445" spans="1:12" x14ac:dyDescent="0.25">
      <c r="A445">
        <v>872</v>
      </c>
      <c r="B445" s="1">
        <v>-1.6616479999999999E-2</v>
      </c>
      <c r="C445" s="1">
        <v>353.54640000000001</v>
      </c>
      <c r="F445">
        <v>218</v>
      </c>
      <c r="G445" s="1">
        <v>-44.770980000000002</v>
      </c>
      <c r="H445" s="1">
        <v>404.43979999999999</v>
      </c>
      <c r="K445">
        <v>218</v>
      </c>
      <c r="L445" s="2">
        <f t="shared" si="6"/>
        <v>44.770980000000002</v>
      </c>
    </row>
    <row r="446" spans="1:12" x14ac:dyDescent="0.25">
      <c r="A446">
        <v>874</v>
      </c>
      <c r="B446" s="1">
        <v>-1.621481E-2</v>
      </c>
      <c r="C446" s="1">
        <v>353.54629999999997</v>
      </c>
      <c r="F446">
        <v>218.5</v>
      </c>
      <c r="G446" s="1">
        <v>-44.770330000000001</v>
      </c>
      <c r="H446" s="1">
        <v>404.31509999999997</v>
      </c>
      <c r="K446">
        <v>218.5</v>
      </c>
      <c r="L446" s="2">
        <f t="shared" si="6"/>
        <v>44.770330000000001</v>
      </c>
    </row>
    <row r="447" spans="1:12" x14ac:dyDescent="0.25">
      <c r="A447">
        <v>876</v>
      </c>
      <c r="B447" s="1">
        <v>-1.5823150000000001E-2</v>
      </c>
      <c r="C447" s="1">
        <v>353.5462</v>
      </c>
      <c r="F447">
        <v>219</v>
      </c>
      <c r="G447" s="1">
        <v>-44.769660000000002</v>
      </c>
      <c r="H447" s="1">
        <v>404.19060000000002</v>
      </c>
      <c r="K447">
        <v>219</v>
      </c>
      <c r="L447" s="2">
        <f t="shared" si="6"/>
        <v>44.769660000000002</v>
      </c>
    </row>
    <row r="448" spans="1:12" x14ac:dyDescent="0.25">
      <c r="A448">
        <v>878</v>
      </c>
      <c r="B448" s="1">
        <v>-1.544124E-2</v>
      </c>
      <c r="C448" s="1">
        <v>353.54610000000002</v>
      </c>
      <c r="F448">
        <v>219.5</v>
      </c>
      <c r="G448" s="1">
        <v>-44.768970000000003</v>
      </c>
      <c r="H448" s="1">
        <v>404.06619999999998</v>
      </c>
      <c r="K448">
        <v>219.5</v>
      </c>
      <c r="L448" s="2">
        <f t="shared" si="6"/>
        <v>44.768970000000003</v>
      </c>
    </row>
    <row r="449" spans="1:12" x14ac:dyDescent="0.25">
      <c r="A449">
        <v>880</v>
      </c>
      <c r="B449" s="1">
        <v>-1.506885E-2</v>
      </c>
      <c r="C449" s="1">
        <v>353.54599999999999</v>
      </c>
      <c r="F449">
        <v>220</v>
      </c>
      <c r="G449" s="1">
        <v>-44.768270000000001</v>
      </c>
      <c r="H449" s="1">
        <v>403.94200000000001</v>
      </c>
      <c r="K449">
        <v>220</v>
      </c>
      <c r="L449" s="2">
        <f t="shared" si="6"/>
        <v>44.768270000000001</v>
      </c>
    </row>
    <row r="450" spans="1:12" x14ac:dyDescent="0.25">
      <c r="A450">
        <v>882</v>
      </c>
      <c r="B450" s="1">
        <v>-1.470573E-2</v>
      </c>
      <c r="C450" s="1">
        <v>353.54590000000002</v>
      </c>
      <c r="F450">
        <v>220.5</v>
      </c>
      <c r="G450" s="1">
        <v>-44.767560000000003</v>
      </c>
      <c r="H450" s="1">
        <v>403.81790000000001</v>
      </c>
      <c r="K450">
        <v>220.5</v>
      </c>
      <c r="L450" s="2">
        <f t="shared" si="6"/>
        <v>44.767560000000003</v>
      </c>
    </row>
    <row r="451" spans="1:12" x14ac:dyDescent="0.25">
      <c r="A451">
        <v>884</v>
      </c>
      <c r="B451" s="1">
        <v>-1.4351650000000001E-2</v>
      </c>
      <c r="C451" s="1">
        <v>353.54579999999999</v>
      </c>
      <c r="F451">
        <v>221</v>
      </c>
      <c r="G451" s="1">
        <v>-44.766829999999999</v>
      </c>
      <c r="H451" s="1">
        <v>403.69389999999999</v>
      </c>
      <c r="K451">
        <v>221</v>
      </c>
      <c r="L451" s="2">
        <f t="shared" si="6"/>
        <v>44.766829999999999</v>
      </c>
    </row>
    <row r="452" spans="1:12" x14ac:dyDescent="0.25">
      <c r="A452">
        <v>886</v>
      </c>
      <c r="B452" s="1">
        <v>-1.40064E-2</v>
      </c>
      <c r="C452" s="1">
        <v>353.54579999999999</v>
      </c>
      <c r="F452">
        <v>221.5</v>
      </c>
      <c r="G452" s="1">
        <v>-44.766089999999998</v>
      </c>
      <c r="H452" s="1">
        <v>403.57010000000002</v>
      </c>
      <c r="K452">
        <v>221.5</v>
      </c>
      <c r="L452" s="2">
        <f t="shared" si="6"/>
        <v>44.766089999999998</v>
      </c>
    </row>
    <row r="453" spans="1:12" x14ac:dyDescent="0.25">
      <c r="A453">
        <v>888</v>
      </c>
      <c r="B453" s="1">
        <v>-1.366974E-2</v>
      </c>
      <c r="C453" s="1">
        <v>353.54570000000001</v>
      </c>
      <c r="F453">
        <v>222</v>
      </c>
      <c r="G453" s="1">
        <v>-44.765329999999999</v>
      </c>
      <c r="H453" s="1">
        <v>403.44639999999998</v>
      </c>
      <c r="K453">
        <v>222</v>
      </c>
      <c r="L453" s="2">
        <f t="shared" si="6"/>
        <v>44.765329999999999</v>
      </c>
    </row>
    <row r="454" spans="1:12" x14ac:dyDescent="0.25">
      <c r="A454">
        <v>890</v>
      </c>
      <c r="B454" s="1">
        <v>-1.3341469999999999E-2</v>
      </c>
      <c r="C454" s="1">
        <v>353.54559999999998</v>
      </c>
      <c r="F454">
        <v>222.5</v>
      </c>
      <c r="G454" s="1">
        <v>-44.764560000000003</v>
      </c>
      <c r="H454" s="1">
        <v>403.3229</v>
      </c>
      <c r="K454">
        <v>222.5</v>
      </c>
      <c r="L454" s="2">
        <f t="shared" si="6"/>
        <v>44.764560000000003</v>
      </c>
    </row>
    <row r="455" spans="1:12" x14ac:dyDescent="0.25">
      <c r="A455">
        <v>892</v>
      </c>
      <c r="B455" s="1">
        <v>-1.3021370000000001E-2</v>
      </c>
      <c r="C455" s="1">
        <v>353.5455</v>
      </c>
      <c r="F455">
        <v>223</v>
      </c>
      <c r="G455" s="1">
        <v>-44.763779999999997</v>
      </c>
      <c r="H455" s="1">
        <v>403.1995</v>
      </c>
      <c r="K455">
        <v>223</v>
      </c>
      <c r="L455" s="2">
        <f t="shared" si="6"/>
        <v>44.763779999999997</v>
      </c>
    </row>
    <row r="456" spans="1:12" x14ac:dyDescent="0.25">
      <c r="A456">
        <v>894</v>
      </c>
      <c r="B456" s="1">
        <v>-1.270925E-2</v>
      </c>
      <c r="C456" s="1">
        <v>353.5455</v>
      </c>
      <c r="F456">
        <v>223.5</v>
      </c>
      <c r="G456" s="1">
        <v>-44.762979999999999</v>
      </c>
      <c r="H456" s="1">
        <v>403.07619999999997</v>
      </c>
      <c r="K456">
        <v>223.5</v>
      </c>
      <c r="L456" s="2">
        <f t="shared" si="6"/>
        <v>44.762979999999999</v>
      </c>
    </row>
    <row r="457" spans="1:12" x14ac:dyDescent="0.25">
      <c r="A457">
        <v>896</v>
      </c>
      <c r="B457" s="1">
        <v>-1.24049E-2</v>
      </c>
      <c r="C457" s="1">
        <v>353.54539999999997</v>
      </c>
      <c r="F457">
        <v>224</v>
      </c>
      <c r="G457" s="1">
        <v>-44.762169999999998</v>
      </c>
      <c r="H457" s="1">
        <v>402.95310000000001</v>
      </c>
      <c r="K457">
        <v>224</v>
      </c>
      <c r="L457" s="2">
        <f t="shared" si="6"/>
        <v>44.762169999999998</v>
      </c>
    </row>
    <row r="458" spans="1:12" x14ac:dyDescent="0.25">
      <c r="A458">
        <v>898</v>
      </c>
      <c r="B458" s="1">
        <v>-1.210813E-2</v>
      </c>
      <c r="C458" s="1">
        <v>353.5453</v>
      </c>
      <c r="F458">
        <v>224.5</v>
      </c>
      <c r="G458" s="1">
        <v>-44.761339999999997</v>
      </c>
      <c r="H458" s="1">
        <v>402.83010000000002</v>
      </c>
      <c r="K458">
        <v>224.5</v>
      </c>
      <c r="L458" s="2">
        <f t="shared" si="6"/>
        <v>44.761339999999997</v>
      </c>
    </row>
    <row r="459" spans="1:12" x14ac:dyDescent="0.25">
      <c r="A459">
        <v>900</v>
      </c>
      <c r="B459" s="1">
        <v>-1.1818759999999999E-2</v>
      </c>
      <c r="C459" s="1">
        <v>353.54520000000002</v>
      </c>
      <c r="F459">
        <v>225</v>
      </c>
      <c r="G459" s="1">
        <v>-44.760489999999997</v>
      </c>
      <c r="H459" s="1">
        <v>402.70729999999998</v>
      </c>
      <c r="K459">
        <v>225</v>
      </c>
      <c r="L459" s="2">
        <f t="shared" ref="L459:L522" si="7">-G459</f>
        <v>44.760489999999997</v>
      </c>
    </row>
    <row r="460" spans="1:12" x14ac:dyDescent="0.25">
      <c r="A460">
        <v>902</v>
      </c>
      <c r="B460" s="1">
        <v>-1.1536589999999999E-2</v>
      </c>
      <c r="C460" s="1">
        <v>353.54520000000002</v>
      </c>
      <c r="F460">
        <v>225.5</v>
      </c>
      <c r="G460" s="1">
        <v>-44.759639999999997</v>
      </c>
      <c r="H460" s="1">
        <v>402.58460000000002</v>
      </c>
      <c r="K460">
        <v>225.5</v>
      </c>
      <c r="L460" s="2">
        <f t="shared" si="7"/>
        <v>44.759639999999997</v>
      </c>
    </row>
    <row r="461" spans="1:12" x14ac:dyDescent="0.25">
      <c r="A461">
        <v>904</v>
      </c>
      <c r="B461" s="1">
        <v>-1.1261449999999999E-2</v>
      </c>
      <c r="C461" s="1">
        <v>353.54509999999999</v>
      </c>
      <c r="F461">
        <v>226</v>
      </c>
      <c r="G461" s="1">
        <v>-44.758760000000002</v>
      </c>
      <c r="H461" s="1">
        <v>402.46199999999999</v>
      </c>
      <c r="K461">
        <v>226</v>
      </c>
      <c r="L461" s="2">
        <f t="shared" si="7"/>
        <v>44.758760000000002</v>
      </c>
    </row>
    <row r="462" spans="1:12" x14ac:dyDescent="0.25">
      <c r="A462">
        <v>906</v>
      </c>
      <c r="B462" s="1">
        <v>-1.099316E-2</v>
      </c>
      <c r="C462" s="1">
        <v>353.54509999999999</v>
      </c>
      <c r="F462">
        <v>226.5</v>
      </c>
      <c r="G462" s="1">
        <v>-44.75788</v>
      </c>
      <c r="H462" s="1">
        <v>402.33960000000002</v>
      </c>
      <c r="K462">
        <v>226.5</v>
      </c>
      <c r="L462" s="2">
        <f t="shared" si="7"/>
        <v>44.75788</v>
      </c>
    </row>
    <row r="463" spans="1:12" x14ac:dyDescent="0.25">
      <c r="A463">
        <v>908</v>
      </c>
      <c r="B463" s="1">
        <v>-1.0731559999999999E-2</v>
      </c>
      <c r="C463" s="1">
        <v>353.54500000000002</v>
      </c>
      <c r="F463">
        <v>227</v>
      </c>
      <c r="G463" s="1">
        <v>-44.756979999999999</v>
      </c>
      <c r="H463" s="1">
        <v>402.21730000000002</v>
      </c>
      <c r="K463">
        <v>227</v>
      </c>
      <c r="L463" s="2">
        <f t="shared" si="7"/>
        <v>44.756979999999999</v>
      </c>
    </row>
    <row r="464" spans="1:12" x14ac:dyDescent="0.25">
      <c r="A464">
        <v>910</v>
      </c>
      <c r="B464" s="1">
        <v>-1.047647E-2</v>
      </c>
      <c r="C464" s="1">
        <v>353.54489999999998</v>
      </c>
      <c r="F464">
        <v>227.5</v>
      </c>
      <c r="G464" s="1">
        <v>-44.756059999999998</v>
      </c>
      <c r="H464" s="1">
        <v>402.09519999999998</v>
      </c>
      <c r="K464">
        <v>227.5</v>
      </c>
      <c r="L464" s="2">
        <f t="shared" si="7"/>
        <v>44.756059999999998</v>
      </c>
    </row>
    <row r="465" spans="1:12" x14ac:dyDescent="0.25">
      <c r="A465">
        <v>912</v>
      </c>
      <c r="B465" s="1">
        <v>-1.0227740000000001E-2</v>
      </c>
      <c r="C465" s="1">
        <v>353.54489999999998</v>
      </c>
      <c r="F465">
        <v>228</v>
      </c>
      <c r="G465" s="1">
        <v>-44.755130000000001</v>
      </c>
      <c r="H465" s="1">
        <v>401.97320000000002</v>
      </c>
      <c r="K465">
        <v>228</v>
      </c>
      <c r="L465" s="2">
        <f t="shared" si="7"/>
        <v>44.755130000000001</v>
      </c>
    </row>
    <row r="466" spans="1:12" x14ac:dyDescent="0.25">
      <c r="A466">
        <v>914</v>
      </c>
      <c r="B466" s="1">
        <v>-9.9851990000000002E-3</v>
      </c>
      <c r="C466" s="1">
        <v>353.54480000000001</v>
      </c>
      <c r="F466">
        <v>228.5</v>
      </c>
      <c r="G466" s="1">
        <v>-44.754190000000001</v>
      </c>
      <c r="H466" s="1">
        <v>401.85129999999998</v>
      </c>
      <c r="K466">
        <v>228.5</v>
      </c>
      <c r="L466" s="2">
        <f t="shared" si="7"/>
        <v>44.754190000000001</v>
      </c>
    </row>
    <row r="467" spans="1:12" x14ac:dyDescent="0.25">
      <c r="A467">
        <v>916</v>
      </c>
      <c r="B467" s="1">
        <v>-9.7487019999999997E-3</v>
      </c>
      <c r="C467" s="1">
        <v>353.54480000000001</v>
      </c>
      <c r="F467">
        <v>229</v>
      </c>
      <c r="G467" s="1">
        <v>-44.753230000000002</v>
      </c>
      <c r="H467" s="1">
        <v>401.7296</v>
      </c>
      <c r="K467">
        <v>229</v>
      </c>
      <c r="L467" s="2">
        <f t="shared" si="7"/>
        <v>44.753230000000002</v>
      </c>
    </row>
    <row r="468" spans="1:12" x14ac:dyDescent="0.25">
      <c r="A468">
        <v>918</v>
      </c>
      <c r="B468" s="1">
        <v>-9.5180950000000007E-3</v>
      </c>
      <c r="C468" s="1">
        <v>353.54469999999998</v>
      </c>
      <c r="F468">
        <v>229.5</v>
      </c>
      <c r="G468" s="1">
        <v>-44.75226</v>
      </c>
      <c r="H468" s="1">
        <v>401.608</v>
      </c>
      <c r="K468">
        <v>229.5</v>
      </c>
      <c r="L468" s="2">
        <f t="shared" si="7"/>
        <v>44.75226</v>
      </c>
    </row>
    <row r="469" spans="1:12" x14ac:dyDescent="0.25">
      <c r="A469">
        <v>920</v>
      </c>
      <c r="B469" s="1">
        <v>-9.2932329999999997E-3</v>
      </c>
      <c r="C469" s="1">
        <v>353.54469999999998</v>
      </c>
      <c r="F469">
        <v>230</v>
      </c>
      <c r="G469" s="1">
        <v>-44.751269999999998</v>
      </c>
      <c r="H469" s="1">
        <v>401.48660000000001</v>
      </c>
      <c r="K469">
        <v>230</v>
      </c>
      <c r="L469" s="2">
        <f t="shared" si="7"/>
        <v>44.751269999999998</v>
      </c>
    </row>
    <row r="470" spans="1:12" x14ac:dyDescent="0.25">
      <c r="A470">
        <v>922</v>
      </c>
      <c r="B470" s="1">
        <v>-9.0739719999999996E-3</v>
      </c>
      <c r="C470" s="1">
        <v>353.5446</v>
      </c>
      <c r="F470">
        <v>230.5</v>
      </c>
      <c r="G470" s="1">
        <v>-44.75027</v>
      </c>
      <c r="H470" s="1">
        <v>401.36529999999999</v>
      </c>
      <c r="K470">
        <v>230.5</v>
      </c>
      <c r="L470" s="2">
        <f t="shared" si="7"/>
        <v>44.75027</v>
      </c>
    </row>
    <row r="471" spans="1:12" x14ac:dyDescent="0.25">
      <c r="A471">
        <v>924</v>
      </c>
      <c r="B471" s="1">
        <v>-8.8601719999999995E-3</v>
      </c>
      <c r="C471" s="1">
        <v>353.5446</v>
      </c>
      <c r="F471">
        <v>231</v>
      </c>
      <c r="G471" s="1">
        <v>-44.749250000000004</v>
      </c>
      <c r="H471" s="1">
        <v>401.2441</v>
      </c>
      <c r="K471">
        <v>231</v>
      </c>
      <c r="L471" s="2">
        <f t="shared" si="7"/>
        <v>44.749250000000004</v>
      </c>
    </row>
    <row r="472" spans="1:12" x14ac:dyDescent="0.25">
      <c r="A472">
        <v>926</v>
      </c>
      <c r="B472" s="1">
        <v>-8.6516979999999993E-3</v>
      </c>
      <c r="C472" s="1">
        <v>353.54450000000003</v>
      </c>
      <c r="F472">
        <v>231.5</v>
      </c>
      <c r="G472" s="1">
        <v>-44.748220000000003</v>
      </c>
      <c r="H472" s="1">
        <v>401.12310000000002</v>
      </c>
      <c r="K472">
        <v>231.5</v>
      </c>
      <c r="L472" s="2">
        <f t="shared" si="7"/>
        <v>44.748220000000003</v>
      </c>
    </row>
    <row r="473" spans="1:12" x14ac:dyDescent="0.25">
      <c r="A473">
        <v>928</v>
      </c>
      <c r="B473" s="1">
        <v>-8.4484160000000003E-3</v>
      </c>
      <c r="C473" s="1">
        <v>353.54450000000003</v>
      </c>
      <c r="F473">
        <v>232</v>
      </c>
      <c r="G473" s="1">
        <v>-44.747169999999997</v>
      </c>
      <c r="H473" s="1">
        <v>401.00220000000002</v>
      </c>
      <c r="K473">
        <v>232</v>
      </c>
      <c r="L473" s="2">
        <f t="shared" si="7"/>
        <v>44.747169999999997</v>
      </c>
    </row>
    <row r="474" spans="1:12" x14ac:dyDescent="0.25">
      <c r="A474">
        <v>930</v>
      </c>
      <c r="B474" s="1">
        <v>-8.2501980000000003E-3</v>
      </c>
      <c r="C474" s="1">
        <v>353.5444</v>
      </c>
      <c r="F474">
        <v>232.5</v>
      </c>
      <c r="G474" s="1">
        <v>-44.746110000000002</v>
      </c>
      <c r="H474" s="1">
        <v>400.88139999999999</v>
      </c>
      <c r="K474">
        <v>232.5</v>
      </c>
      <c r="L474" s="2">
        <f t="shared" si="7"/>
        <v>44.746110000000002</v>
      </c>
    </row>
    <row r="475" spans="1:12" x14ac:dyDescent="0.25">
      <c r="A475">
        <v>932</v>
      </c>
      <c r="B475" s="1">
        <v>-8.0569170000000002E-3</v>
      </c>
      <c r="C475" s="1">
        <v>353.5444</v>
      </c>
      <c r="F475">
        <v>233</v>
      </c>
      <c r="G475" s="1">
        <v>-44.745040000000003</v>
      </c>
      <c r="H475" s="1">
        <v>400.76080000000002</v>
      </c>
      <c r="K475">
        <v>233</v>
      </c>
      <c r="L475" s="2">
        <f t="shared" si="7"/>
        <v>44.745040000000003</v>
      </c>
    </row>
    <row r="476" spans="1:12" x14ac:dyDescent="0.25">
      <c r="A476">
        <v>934</v>
      </c>
      <c r="B476" s="1">
        <v>-7.8684510000000003E-3</v>
      </c>
      <c r="C476" s="1">
        <v>353.54430000000002</v>
      </c>
      <c r="F476">
        <v>233.5</v>
      </c>
      <c r="G476" s="1">
        <v>-44.743949999999998</v>
      </c>
      <c r="H476" s="1">
        <v>400.64030000000002</v>
      </c>
      <c r="K476">
        <v>233.5</v>
      </c>
      <c r="L476" s="2">
        <f t="shared" si="7"/>
        <v>44.743949999999998</v>
      </c>
    </row>
    <row r="477" spans="1:12" x14ac:dyDescent="0.25">
      <c r="A477">
        <v>936</v>
      </c>
      <c r="B477" s="1">
        <v>-7.6846800000000002E-3</v>
      </c>
      <c r="C477" s="1">
        <v>353.54430000000002</v>
      </c>
      <c r="F477">
        <v>234</v>
      </c>
      <c r="G477" s="1">
        <v>-44.742849999999997</v>
      </c>
      <c r="H477" s="1">
        <v>400.52</v>
      </c>
      <c r="K477">
        <v>234</v>
      </c>
      <c r="L477" s="2">
        <f t="shared" si="7"/>
        <v>44.742849999999997</v>
      </c>
    </row>
    <row r="478" spans="1:12" x14ac:dyDescent="0.25">
      <c r="A478">
        <v>938</v>
      </c>
      <c r="B478" s="1">
        <v>-7.5054850000000001E-3</v>
      </c>
      <c r="C478" s="1">
        <v>353.54419999999999</v>
      </c>
      <c r="F478">
        <v>234.5</v>
      </c>
      <c r="G478" s="1">
        <v>-44.741729999999997</v>
      </c>
      <c r="H478" s="1">
        <v>400.39980000000003</v>
      </c>
      <c r="K478">
        <v>234.5</v>
      </c>
      <c r="L478" s="2">
        <f t="shared" si="7"/>
        <v>44.741729999999997</v>
      </c>
    </row>
    <row r="479" spans="1:12" x14ac:dyDescent="0.25">
      <c r="A479">
        <v>940</v>
      </c>
      <c r="B479" s="1">
        <v>-7.3307550000000004E-3</v>
      </c>
      <c r="C479" s="1">
        <v>353.54419999999999</v>
      </c>
      <c r="F479">
        <v>235</v>
      </c>
      <c r="G479" s="1">
        <v>-44.740600000000001</v>
      </c>
      <c r="H479" s="1">
        <v>400.27969999999999</v>
      </c>
      <c r="K479">
        <v>235</v>
      </c>
      <c r="L479" s="2">
        <f t="shared" si="7"/>
        <v>44.740600000000001</v>
      </c>
    </row>
    <row r="480" spans="1:12" x14ac:dyDescent="0.25">
      <c r="A480">
        <v>942</v>
      </c>
      <c r="B480" s="1">
        <v>-7.1603769999999999E-3</v>
      </c>
      <c r="C480" s="1">
        <v>353.54419999999999</v>
      </c>
      <c r="F480">
        <v>235.5</v>
      </c>
      <c r="G480" s="1">
        <v>-44.739449999999998</v>
      </c>
      <c r="H480" s="1">
        <v>400.15980000000002</v>
      </c>
      <c r="K480">
        <v>235.5</v>
      </c>
      <c r="L480" s="2">
        <f t="shared" si="7"/>
        <v>44.739449999999998</v>
      </c>
    </row>
    <row r="481" spans="1:12" x14ac:dyDescent="0.25">
      <c r="A481">
        <v>944</v>
      </c>
      <c r="B481" s="1">
        <v>-6.9942429999999998E-3</v>
      </c>
      <c r="C481" s="1">
        <v>353.54410000000001</v>
      </c>
      <c r="F481">
        <v>236</v>
      </c>
      <c r="G481" s="1">
        <v>-44.738289999999999</v>
      </c>
      <c r="H481" s="1">
        <v>400.04</v>
      </c>
      <c r="K481">
        <v>236</v>
      </c>
      <c r="L481" s="2">
        <f t="shared" si="7"/>
        <v>44.738289999999999</v>
      </c>
    </row>
    <row r="482" spans="1:12" x14ac:dyDescent="0.25">
      <c r="A482">
        <v>946</v>
      </c>
      <c r="B482" s="1">
        <v>-6.8322469999999996E-3</v>
      </c>
      <c r="C482" s="1">
        <v>353.54410000000001</v>
      </c>
      <c r="F482">
        <v>236.5</v>
      </c>
      <c r="G482" s="1">
        <v>-44.737119999999997</v>
      </c>
      <c r="H482" s="1">
        <v>399.92039999999997</v>
      </c>
      <c r="K482">
        <v>236.5</v>
      </c>
      <c r="L482" s="2">
        <f t="shared" si="7"/>
        <v>44.737119999999997</v>
      </c>
    </row>
    <row r="483" spans="1:12" x14ac:dyDescent="0.25">
      <c r="A483">
        <v>948</v>
      </c>
      <c r="B483" s="1">
        <v>-6.6742859999999998E-3</v>
      </c>
      <c r="C483" s="1">
        <v>353.54399999999998</v>
      </c>
      <c r="F483">
        <v>237</v>
      </c>
      <c r="G483" s="1">
        <v>-44.735930000000003</v>
      </c>
      <c r="H483" s="1">
        <v>399.80090000000001</v>
      </c>
      <c r="K483">
        <v>237</v>
      </c>
      <c r="L483" s="2">
        <f t="shared" si="7"/>
        <v>44.735930000000003</v>
      </c>
    </row>
    <row r="484" spans="1:12" x14ac:dyDescent="0.25">
      <c r="A484">
        <v>950</v>
      </c>
      <c r="B484" s="1">
        <v>-6.5202599999999999E-3</v>
      </c>
      <c r="C484" s="1">
        <v>353.54399999999998</v>
      </c>
      <c r="F484">
        <v>237.5</v>
      </c>
      <c r="G484" s="1">
        <v>-44.734729999999999</v>
      </c>
      <c r="H484" s="1">
        <v>399.68150000000003</v>
      </c>
      <c r="K484">
        <v>237.5</v>
      </c>
      <c r="L484" s="2">
        <f t="shared" si="7"/>
        <v>44.734729999999999</v>
      </c>
    </row>
    <row r="485" spans="1:12" x14ac:dyDescent="0.25">
      <c r="A485">
        <v>952</v>
      </c>
      <c r="B485" s="1">
        <v>-6.3700709999999997E-3</v>
      </c>
      <c r="C485" s="1">
        <v>353.54399999999998</v>
      </c>
      <c r="F485">
        <v>238</v>
      </c>
      <c r="G485" s="1">
        <v>-44.733510000000003</v>
      </c>
      <c r="H485" s="1">
        <v>399.56229999999999</v>
      </c>
      <c r="K485">
        <v>238</v>
      </c>
      <c r="L485" s="2">
        <f t="shared" si="7"/>
        <v>44.733510000000003</v>
      </c>
    </row>
    <row r="486" spans="1:12" x14ac:dyDescent="0.25">
      <c r="A486">
        <v>954</v>
      </c>
      <c r="B486" s="1">
        <v>-6.2236230000000002E-3</v>
      </c>
      <c r="C486" s="1">
        <v>353.54390000000001</v>
      </c>
      <c r="F486">
        <v>238.5</v>
      </c>
      <c r="G486" s="1">
        <v>-44.732280000000003</v>
      </c>
      <c r="H486" s="1">
        <v>399.44319999999999</v>
      </c>
      <c r="K486">
        <v>238.5</v>
      </c>
      <c r="L486" s="2">
        <f t="shared" si="7"/>
        <v>44.732280000000003</v>
      </c>
    </row>
    <row r="487" spans="1:12" x14ac:dyDescent="0.25">
      <c r="A487">
        <v>956</v>
      </c>
      <c r="B487" s="1">
        <v>-6.0808219999999996E-3</v>
      </c>
      <c r="C487" s="1">
        <v>353.54390000000001</v>
      </c>
      <c r="F487">
        <v>239</v>
      </c>
      <c r="G487" s="1">
        <v>-44.731029999999997</v>
      </c>
      <c r="H487" s="1">
        <v>399.32420000000002</v>
      </c>
      <c r="K487">
        <v>239</v>
      </c>
      <c r="L487" s="2">
        <f t="shared" si="7"/>
        <v>44.731029999999997</v>
      </c>
    </row>
    <row r="488" spans="1:12" x14ac:dyDescent="0.25">
      <c r="A488">
        <v>958</v>
      </c>
      <c r="B488" s="1">
        <v>-5.9415789999999998E-3</v>
      </c>
      <c r="C488" s="1">
        <v>353.54390000000001</v>
      </c>
      <c r="F488">
        <v>239.5</v>
      </c>
      <c r="G488" s="1">
        <v>-44.729770000000002</v>
      </c>
      <c r="H488" s="1">
        <v>399.2054</v>
      </c>
      <c r="K488">
        <v>239.5</v>
      </c>
      <c r="L488" s="2">
        <f t="shared" si="7"/>
        <v>44.729770000000002</v>
      </c>
    </row>
    <row r="489" spans="1:12" x14ac:dyDescent="0.25">
      <c r="A489">
        <v>960</v>
      </c>
      <c r="B489" s="1">
        <v>-5.8058049999999998E-3</v>
      </c>
      <c r="C489" s="1">
        <v>353.54379999999998</v>
      </c>
      <c r="F489">
        <v>240</v>
      </c>
      <c r="G489" s="1">
        <v>-44.728490000000001</v>
      </c>
      <c r="H489" s="1">
        <v>399.08670000000001</v>
      </c>
      <c r="K489">
        <v>240</v>
      </c>
      <c r="L489" s="2">
        <f t="shared" si="7"/>
        <v>44.728490000000001</v>
      </c>
    </row>
    <row r="490" spans="1:12" x14ac:dyDescent="0.25">
      <c r="A490">
        <v>962</v>
      </c>
      <c r="B490" s="1">
        <v>-5.6734120000000001E-3</v>
      </c>
      <c r="C490" s="1">
        <v>353.54379999999998</v>
      </c>
      <c r="F490">
        <v>240.5</v>
      </c>
      <c r="G490" s="1">
        <v>-44.727209999999999</v>
      </c>
      <c r="H490" s="1">
        <v>398.96809999999999</v>
      </c>
      <c r="K490">
        <v>240.5</v>
      </c>
      <c r="L490" s="2">
        <f t="shared" si="7"/>
        <v>44.727209999999999</v>
      </c>
    </row>
    <row r="491" spans="1:12" x14ac:dyDescent="0.25">
      <c r="A491">
        <v>964</v>
      </c>
      <c r="B491" s="1">
        <v>-5.544317E-3</v>
      </c>
      <c r="C491" s="1">
        <v>353.54379999999998</v>
      </c>
      <c r="F491">
        <v>241</v>
      </c>
      <c r="G491" s="1">
        <v>-44.725900000000003</v>
      </c>
      <c r="H491" s="1">
        <v>398.84969999999998</v>
      </c>
      <c r="K491">
        <v>241</v>
      </c>
      <c r="L491" s="2">
        <f t="shared" si="7"/>
        <v>44.725900000000003</v>
      </c>
    </row>
    <row r="492" spans="1:12" x14ac:dyDescent="0.25">
      <c r="A492">
        <v>966</v>
      </c>
      <c r="B492" s="1">
        <v>-5.4184380000000002E-3</v>
      </c>
      <c r="C492" s="1">
        <v>353.54379999999998</v>
      </c>
      <c r="F492">
        <v>241.5</v>
      </c>
      <c r="G492" s="1">
        <v>-44.726909999999997</v>
      </c>
      <c r="H492" s="1">
        <v>398.7312</v>
      </c>
      <c r="K492">
        <v>241.5</v>
      </c>
      <c r="L492" s="2">
        <f t="shared" si="7"/>
        <v>44.726909999999997</v>
      </c>
    </row>
    <row r="493" spans="1:12" x14ac:dyDescent="0.25">
      <c r="A493">
        <v>968</v>
      </c>
      <c r="B493" s="1">
        <v>-5.2956949999999996E-3</v>
      </c>
      <c r="C493" s="1">
        <v>353.5437</v>
      </c>
      <c r="F493">
        <v>242</v>
      </c>
      <c r="G493" s="1">
        <v>-44.727290000000004</v>
      </c>
      <c r="H493" s="1">
        <v>398.61309999999997</v>
      </c>
      <c r="K493">
        <v>242</v>
      </c>
      <c r="L493" s="2">
        <f t="shared" si="7"/>
        <v>44.727290000000004</v>
      </c>
    </row>
    <row r="494" spans="1:12" x14ac:dyDescent="0.25">
      <c r="A494">
        <v>970</v>
      </c>
      <c r="B494" s="1">
        <v>-5.1760089999999996E-3</v>
      </c>
      <c r="C494" s="1">
        <v>353.5437</v>
      </c>
      <c r="F494">
        <v>242.5</v>
      </c>
      <c r="G494" s="1">
        <v>-44.72681</v>
      </c>
      <c r="H494" s="1">
        <v>398.49509999999998</v>
      </c>
      <c r="K494">
        <v>242.5</v>
      </c>
      <c r="L494" s="2">
        <f t="shared" si="7"/>
        <v>44.72681</v>
      </c>
    </row>
    <row r="495" spans="1:12" x14ac:dyDescent="0.25">
      <c r="A495">
        <v>972</v>
      </c>
      <c r="B495" s="1">
        <v>-5.0593039999999997E-3</v>
      </c>
      <c r="C495" s="1">
        <v>353.5437</v>
      </c>
      <c r="F495">
        <v>243</v>
      </c>
      <c r="G495" s="1">
        <v>-44.726030000000002</v>
      </c>
      <c r="H495" s="1">
        <v>398.37720000000002</v>
      </c>
      <c r="K495">
        <v>243</v>
      </c>
      <c r="L495" s="2">
        <f t="shared" si="7"/>
        <v>44.726030000000002</v>
      </c>
    </row>
    <row r="496" spans="1:12" x14ac:dyDescent="0.25">
      <c r="A496">
        <v>974</v>
      </c>
      <c r="B496" s="1">
        <v>-4.945507E-3</v>
      </c>
      <c r="C496" s="1">
        <v>353.54360000000003</v>
      </c>
      <c r="F496">
        <v>243.5</v>
      </c>
      <c r="G496" s="1">
        <v>-44.725079999999998</v>
      </c>
      <c r="H496" s="1">
        <v>398.25940000000003</v>
      </c>
      <c r="K496">
        <v>243.5</v>
      </c>
      <c r="L496" s="2">
        <f t="shared" si="7"/>
        <v>44.725079999999998</v>
      </c>
    </row>
    <row r="497" spans="1:12" x14ac:dyDescent="0.25">
      <c r="A497">
        <v>976</v>
      </c>
      <c r="B497" s="1">
        <v>-4.8345439999999996E-3</v>
      </c>
      <c r="C497" s="1">
        <v>353.54360000000003</v>
      </c>
      <c r="F497">
        <v>244</v>
      </c>
      <c r="G497" s="1">
        <v>-44.724029999999999</v>
      </c>
      <c r="H497" s="1">
        <v>398.14179999999999</v>
      </c>
      <c r="K497">
        <v>244</v>
      </c>
      <c r="L497" s="2">
        <f t="shared" si="7"/>
        <v>44.724029999999999</v>
      </c>
    </row>
    <row r="498" spans="1:12" x14ac:dyDescent="0.25">
      <c r="A498">
        <v>978</v>
      </c>
      <c r="B498" s="1">
        <v>-4.7263449999999999E-3</v>
      </c>
      <c r="C498" s="1">
        <v>353.54360000000003</v>
      </c>
      <c r="F498">
        <v>244.5</v>
      </c>
      <c r="G498" s="1">
        <v>-44.722909999999999</v>
      </c>
      <c r="H498" s="1">
        <v>398.02429999999998</v>
      </c>
      <c r="K498">
        <v>244.5</v>
      </c>
      <c r="L498" s="2">
        <f t="shared" si="7"/>
        <v>44.722909999999999</v>
      </c>
    </row>
    <row r="499" spans="1:12" x14ac:dyDescent="0.25">
      <c r="A499">
        <v>980</v>
      </c>
      <c r="B499" s="1">
        <v>-4.620842E-3</v>
      </c>
      <c r="C499" s="1">
        <v>353.54360000000003</v>
      </c>
      <c r="F499">
        <v>245</v>
      </c>
      <c r="G499" s="1">
        <v>-44.721730000000001</v>
      </c>
      <c r="H499" s="1">
        <v>397.90699999999998</v>
      </c>
      <c r="K499">
        <v>245</v>
      </c>
      <c r="L499" s="2">
        <f t="shared" si="7"/>
        <v>44.721730000000001</v>
      </c>
    </row>
    <row r="500" spans="1:12" x14ac:dyDescent="0.25">
      <c r="A500">
        <v>982</v>
      </c>
      <c r="B500" s="1">
        <v>-4.517966E-3</v>
      </c>
      <c r="C500" s="1">
        <v>353.54349999999999</v>
      </c>
      <c r="F500">
        <v>245.5</v>
      </c>
      <c r="G500" s="1">
        <v>-44.720500000000001</v>
      </c>
      <c r="H500" s="1">
        <v>397.78969999999998</v>
      </c>
      <c r="K500">
        <v>245.5</v>
      </c>
      <c r="L500" s="2">
        <f t="shared" si="7"/>
        <v>44.720500000000001</v>
      </c>
    </row>
    <row r="501" spans="1:12" x14ac:dyDescent="0.25">
      <c r="A501">
        <v>984</v>
      </c>
      <c r="B501" s="1">
        <v>-4.417654E-3</v>
      </c>
      <c r="C501" s="1">
        <v>353.54349999999999</v>
      </c>
      <c r="F501">
        <v>246</v>
      </c>
      <c r="G501" s="1">
        <v>-44.719239999999999</v>
      </c>
      <c r="H501" s="1">
        <v>397.67270000000002</v>
      </c>
      <c r="K501">
        <v>246</v>
      </c>
      <c r="L501" s="2">
        <f t="shared" si="7"/>
        <v>44.719239999999999</v>
      </c>
    </row>
    <row r="502" spans="1:12" x14ac:dyDescent="0.25">
      <c r="A502">
        <v>986</v>
      </c>
      <c r="B502" s="1">
        <v>-4.3198400000000001E-3</v>
      </c>
      <c r="C502" s="1">
        <v>353.54349999999999</v>
      </c>
      <c r="F502">
        <v>246.5</v>
      </c>
      <c r="G502" s="1">
        <v>-44.717939999999999</v>
      </c>
      <c r="H502" s="1">
        <v>397.5557</v>
      </c>
      <c r="K502">
        <v>246.5</v>
      </c>
      <c r="L502" s="2">
        <f t="shared" si="7"/>
        <v>44.717939999999999</v>
      </c>
    </row>
    <row r="503" spans="1:12" x14ac:dyDescent="0.25">
      <c r="A503">
        <v>988</v>
      </c>
      <c r="B503" s="1">
        <v>-4.224462E-3</v>
      </c>
      <c r="C503" s="1">
        <v>353.54349999999999</v>
      </c>
      <c r="F503">
        <v>247</v>
      </c>
      <c r="G503" s="1">
        <v>-44.716610000000003</v>
      </c>
      <c r="H503" s="1">
        <v>397.43889999999999</v>
      </c>
      <c r="K503">
        <v>247</v>
      </c>
      <c r="L503" s="2">
        <f t="shared" si="7"/>
        <v>44.716610000000003</v>
      </c>
    </row>
    <row r="504" spans="1:12" x14ac:dyDescent="0.25">
      <c r="A504">
        <v>990</v>
      </c>
      <c r="B504" s="1">
        <v>-4.13146E-3</v>
      </c>
      <c r="C504" s="1">
        <v>353.54349999999999</v>
      </c>
      <c r="F504">
        <v>247.5</v>
      </c>
      <c r="G504" s="1">
        <v>-44.715249999999997</v>
      </c>
      <c r="H504" s="1">
        <v>397.32220000000001</v>
      </c>
      <c r="K504">
        <v>247.5</v>
      </c>
      <c r="L504" s="2">
        <f t="shared" si="7"/>
        <v>44.715249999999997</v>
      </c>
    </row>
    <row r="505" spans="1:12" x14ac:dyDescent="0.25">
      <c r="A505">
        <v>992</v>
      </c>
      <c r="B505" s="1">
        <v>-4.0407749999999999E-3</v>
      </c>
      <c r="C505" s="1">
        <v>353.54340000000002</v>
      </c>
      <c r="F505">
        <v>248</v>
      </c>
      <c r="G505" s="1">
        <v>-44.71387</v>
      </c>
      <c r="H505" s="1">
        <v>397.20569999999998</v>
      </c>
      <c r="K505">
        <v>248</v>
      </c>
      <c r="L505" s="2">
        <f t="shared" si="7"/>
        <v>44.71387</v>
      </c>
    </row>
    <row r="506" spans="1:12" x14ac:dyDescent="0.25">
      <c r="A506">
        <v>994</v>
      </c>
      <c r="B506" s="1">
        <v>-3.952349E-3</v>
      </c>
      <c r="C506" s="1">
        <v>353.54340000000002</v>
      </c>
      <c r="F506">
        <v>248.5</v>
      </c>
      <c r="G506" s="1">
        <v>-44.71246</v>
      </c>
      <c r="H506" s="1">
        <v>397.08929999999998</v>
      </c>
      <c r="K506">
        <v>248.5</v>
      </c>
      <c r="L506" s="2">
        <f t="shared" si="7"/>
        <v>44.71246</v>
      </c>
    </row>
    <row r="507" spans="1:12" x14ac:dyDescent="0.25">
      <c r="A507">
        <v>996</v>
      </c>
      <c r="B507" s="1">
        <v>-3.8661260000000001E-3</v>
      </c>
      <c r="C507" s="1">
        <v>353.54340000000002</v>
      </c>
      <c r="F507">
        <v>249</v>
      </c>
      <c r="G507" s="1">
        <v>-44.711030000000001</v>
      </c>
      <c r="H507" s="1">
        <v>396.97300000000001</v>
      </c>
      <c r="K507">
        <v>249</v>
      </c>
      <c r="L507" s="2">
        <f t="shared" si="7"/>
        <v>44.711030000000001</v>
      </c>
    </row>
    <row r="508" spans="1:12" x14ac:dyDescent="0.25">
      <c r="A508">
        <v>998</v>
      </c>
      <c r="B508" s="1">
        <v>-3.7820509999999998E-3</v>
      </c>
      <c r="C508" s="1">
        <v>353.54340000000002</v>
      </c>
      <c r="F508">
        <v>249.5</v>
      </c>
      <c r="G508" s="1">
        <v>-44.709580000000003</v>
      </c>
      <c r="H508" s="1">
        <v>396.8569</v>
      </c>
      <c r="K508">
        <v>249.5</v>
      </c>
      <c r="L508" s="2">
        <f t="shared" si="7"/>
        <v>44.709580000000003</v>
      </c>
    </row>
    <row r="509" spans="1:12" x14ac:dyDescent="0.25">
      <c r="A509">
        <v>1000</v>
      </c>
      <c r="B509" s="1">
        <v>-3.7000689999999998E-3</v>
      </c>
      <c r="C509" s="1">
        <v>353.54340000000002</v>
      </c>
      <c r="F509">
        <v>250</v>
      </c>
      <c r="G509" s="1">
        <v>-44.708109999999998</v>
      </c>
      <c r="H509" s="1">
        <v>396.74090000000001</v>
      </c>
      <c r="K509">
        <v>250</v>
      </c>
      <c r="L509" s="2">
        <f t="shared" si="7"/>
        <v>44.708109999999998</v>
      </c>
    </row>
    <row r="510" spans="1:12" x14ac:dyDescent="0.25">
      <c r="F510">
        <v>250.5</v>
      </c>
      <c r="G510" s="1">
        <v>-44.706609999999998</v>
      </c>
      <c r="H510" s="1">
        <v>396.625</v>
      </c>
      <c r="K510">
        <v>250.5</v>
      </c>
      <c r="L510" s="2">
        <f t="shared" si="7"/>
        <v>44.706609999999998</v>
      </c>
    </row>
    <row r="511" spans="1:12" x14ac:dyDescent="0.25">
      <c r="F511">
        <v>251</v>
      </c>
      <c r="G511" s="1">
        <v>-44.705100000000002</v>
      </c>
      <c r="H511" s="1">
        <v>396.5093</v>
      </c>
      <c r="K511">
        <v>251</v>
      </c>
      <c r="L511" s="2">
        <f t="shared" si="7"/>
        <v>44.705100000000002</v>
      </c>
    </row>
    <row r="512" spans="1:12" x14ac:dyDescent="0.25">
      <c r="F512">
        <v>251.5</v>
      </c>
      <c r="G512" s="1">
        <v>-44.703569999999999</v>
      </c>
      <c r="H512" s="1">
        <v>396.39370000000002</v>
      </c>
      <c r="K512">
        <v>251.5</v>
      </c>
      <c r="L512" s="2">
        <f t="shared" si="7"/>
        <v>44.703569999999999</v>
      </c>
    </row>
    <row r="513" spans="6:12" x14ac:dyDescent="0.25">
      <c r="F513">
        <v>252</v>
      </c>
      <c r="G513" s="1">
        <v>-44.702019999999997</v>
      </c>
      <c r="H513" s="1">
        <v>396.2783</v>
      </c>
      <c r="K513">
        <v>252</v>
      </c>
      <c r="L513" s="2">
        <f t="shared" si="7"/>
        <v>44.702019999999997</v>
      </c>
    </row>
    <row r="514" spans="6:12" x14ac:dyDescent="0.25">
      <c r="F514">
        <v>252.5</v>
      </c>
      <c r="G514" s="1">
        <v>-44.70046</v>
      </c>
      <c r="H514" s="1">
        <v>396.16289999999998</v>
      </c>
      <c r="K514">
        <v>252.5</v>
      </c>
      <c r="L514" s="2">
        <f t="shared" si="7"/>
        <v>44.70046</v>
      </c>
    </row>
    <row r="515" spans="6:12" x14ac:dyDescent="0.25">
      <c r="F515">
        <v>253</v>
      </c>
      <c r="G515" s="1">
        <v>-44.698869999999999</v>
      </c>
      <c r="H515" s="1">
        <v>396.04770000000002</v>
      </c>
      <c r="K515">
        <v>253</v>
      </c>
      <c r="L515" s="2">
        <f t="shared" si="7"/>
        <v>44.698869999999999</v>
      </c>
    </row>
    <row r="516" spans="6:12" x14ac:dyDescent="0.25">
      <c r="F516">
        <v>253.5</v>
      </c>
      <c r="G516" s="1">
        <v>-44.697270000000003</v>
      </c>
      <c r="H516" s="1">
        <v>395.93270000000001</v>
      </c>
      <c r="K516">
        <v>253.5</v>
      </c>
      <c r="L516" s="2">
        <f t="shared" si="7"/>
        <v>44.697270000000003</v>
      </c>
    </row>
    <row r="517" spans="6:12" x14ac:dyDescent="0.25">
      <c r="F517">
        <v>254</v>
      </c>
      <c r="G517" s="1">
        <v>-44.695659999999997</v>
      </c>
      <c r="H517" s="1">
        <v>395.81779999999998</v>
      </c>
      <c r="K517">
        <v>254</v>
      </c>
      <c r="L517" s="2">
        <f t="shared" si="7"/>
        <v>44.695659999999997</v>
      </c>
    </row>
    <row r="518" spans="6:12" x14ac:dyDescent="0.25">
      <c r="F518">
        <v>254.5</v>
      </c>
      <c r="G518" s="1">
        <v>-44.694020000000002</v>
      </c>
      <c r="H518" s="1">
        <v>395.70299999999997</v>
      </c>
      <c r="K518">
        <v>254.5</v>
      </c>
      <c r="L518" s="2">
        <f t="shared" si="7"/>
        <v>44.694020000000002</v>
      </c>
    </row>
    <row r="519" spans="6:12" x14ac:dyDescent="0.25">
      <c r="F519">
        <v>255</v>
      </c>
      <c r="G519" s="1">
        <v>-44.692369999999997</v>
      </c>
      <c r="H519" s="1">
        <v>395.5883</v>
      </c>
      <c r="K519">
        <v>255</v>
      </c>
      <c r="L519" s="2">
        <f t="shared" si="7"/>
        <v>44.692369999999997</v>
      </c>
    </row>
    <row r="520" spans="6:12" x14ac:dyDescent="0.25">
      <c r="F520">
        <v>255.5</v>
      </c>
      <c r="G520" s="1">
        <v>-44.690710000000003</v>
      </c>
      <c r="H520" s="1">
        <v>395.47379999999998</v>
      </c>
      <c r="K520">
        <v>255.5</v>
      </c>
      <c r="L520" s="2">
        <f t="shared" si="7"/>
        <v>44.690710000000003</v>
      </c>
    </row>
    <row r="521" spans="6:12" x14ac:dyDescent="0.25">
      <c r="F521">
        <v>256</v>
      </c>
      <c r="G521" s="1">
        <v>-44.689030000000002</v>
      </c>
      <c r="H521" s="1">
        <v>395.35939999999999</v>
      </c>
      <c r="K521">
        <v>256</v>
      </c>
      <c r="L521" s="2">
        <f t="shared" si="7"/>
        <v>44.689030000000002</v>
      </c>
    </row>
    <row r="522" spans="6:12" x14ac:dyDescent="0.25">
      <c r="F522">
        <v>256.5</v>
      </c>
      <c r="G522" s="1">
        <v>-44.687330000000003</v>
      </c>
      <c r="H522" s="1">
        <v>395.24509999999998</v>
      </c>
      <c r="K522">
        <v>256.5</v>
      </c>
      <c r="L522" s="2">
        <f t="shared" si="7"/>
        <v>44.687330000000003</v>
      </c>
    </row>
    <row r="523" spans="6:12" x14ac:dyDescent="0.25">
      <c r="F523">
        <v>257</v>
      </c>
      <c r="G523" s="1">
        <v>-44.685609999999997</v>
      </c>
      <c r="H523" s="1">
        <v>395.13099999999997</v>
      </c>
      <c r="K523">
        <v>257</v>
      </c>
      <c r="L523" s="2">
        <f t="shared" ref="L523:L586" si="8">-G523</f>
        <v>44.685609999999997</v>
      </c>
    </row>
    <row r="524" spans="6:12" x14ac:dyDescent="0.25">
      <c r="F524">
        <v>257.5</v>
      </c>
      <c r="G524" s="1">
        <v>-44.683889999999998</v>
      </c>
      <c r="H524" s="1">
        <v>395.017</v>
      </c>
      <c r="K524">
        <v>257.5</v>
      </c>
      <c r="L524" s="2">
        <f t="shared" si="8"/>
        <v>44.683889999999998</v>
      </c>
    </row>
    <row r="525" spans="6:12" x14ac:dyDescent="0.25">
      <c r="F525">
        <v>258</v>
      </c>
      <c r="G525" s="1">
        <v>-44.682139999999997</v>
      </c>
      <c r="H525" s="1">
        <v>394.90320000000003</v>
      </c>
      <c r="K525">
        <v>258</v>
      </c>
      <c r="L525" s="2">
        <f t="shared" si="8"/>
        <v>44.682139999999997</v>
      </c>
    </row>
    <row r="526" spans="6:12" x14ac:dyDescent="0.25">
      <c r="F526">
        <v>258.5</v>
      </c>
      <c r="G526" s="1">
        <v>-44.68038</v>
      </c>
      <c r="H526" s="1">
        <v>394.78949999999998</v>
      </c>
      <c r="K526">
        <v>258.5</v>
      </c>
      <c r="L526" s="2">
        <f t="shared" si="8"/>
        <v>44.68038</v>
      </c>
    </row>
    <row r="527" spans="6:12" x14ac:dyDescent="0.25">
      <c r="F527">
        <v>259</v>
      </c>
      <c r="G527" s="1">
        <v>-44.678609999999999</v>
      </c>
      <c r="H527" s="1">
        <v>394.67590000000001</v>
      </c>
      <c r="K527">
        <v>259</v>
      </c>
      <c r="L527" s="2">
        <f t="shared" si="8"/>
        <v>44.678609999999999</v>
      </c>
    </row>
    <row r="528" spans="6:12" x14ac:dyDescent="0.25">
      <c r="F528">
        <v>259.5</v>
      </c>
      <c r="G528" s="1">
        <v>-44.676819999999999</v>
      </c>
      <c r="H528" s="1">
        <v>394.56240000000003</v>
      </c>
      <c r="K528">
        <v>259.5</v>
      </c>
      <c r="L528" s="2">
        <f t="shared" si="8"/>
        <v>44.676819999999999</v>
      </c>
    </row>
    <row r="529" spans="6:12" x14ac:dyDescent="0.25">
      <c r="F529">
        <v>260</v>
      </c>
      <c r="G529" s="1">
        <v>-44.67501</v>
      </c>
      <c r="H529" s="1">
        <v>394.44909999999999</v>
      </c>
      <c r="K529">
        <v>260</v>
      </c>
      <c r="L529" s="2">
        <f t="shared" si="8"/>
        <v>44.67501</v>
      </c>
    </row>
    <row r="530" spans="6:12" x14ac:dyDescent="0.25">
      <c r="F530">
        <v>260.5</v>
      </c>
      <c r="G530" s="1">
        <v>-44.673189999999998</v>
      </c>
      <c r="H530" s="1">
        <v>394.33589999999998</v>
      </c>
      <c r="K530">
        <v>260.5</v>
      </c>
      <c r="L530" s="2">
        <f t="shared" si="8"/>
        <v>44.673189999999998</v>
      </c>
    </row>
    <row r="531" spans="6:12" x14ac:dyDescent="0.25">
      <c r="F531">
        <v>261</v>
      </c>
      <c r="G531" s="1">
        <v>-44.67136</v>
      </c>
      <c r="H531" s="1">
        <v>394.22280000000001</v>
      </c>
      <c r="K531">
        <v>261</v>
      </c>
      <c r="L531" s="2">
        <f t="shared" si="8"/>
        <v>44.67136</v>
      </c>
    </row>
    <row r="532" spans="6:12" x14ac:dyDescent="0.25">
      <c r="F532">
        <v>261.5</v>
      </c>
      <c r="G532" s="1">
        <v>-44.669510000000002</v>
      </c>
      <c r="H532" s="1">
        <v>394.10989999999998</v>
      </c>
      <c r="K532">
        <v>261.5</v>
      </c>
      <c r="L532" s="2">
        <f t="shared" si="8"/>
        <v>44.669510000000002</v>
      </c>
    </row>
    <row r="533" spans="6:12" x14ac:dyDescent="0.25">
      <c r="F533">
        <v>262</v>
      </c>
      <c r="G533" s="1">
        <v>-44.667650000000002</v>
      </c>
      <c r="H533" s="1">
        <v>393.99709999999999</v>
      </c>
      <c r="K533">
        <v>262</v>
      </c>
      <c r="L533" s="2">
        <f t="shared" si="8"/>
        <v>44.667650000000002</v>
      </c>
    </row>
    <row r="534" spans="6:12" x14ac:dyDescent="0.25">
      <c r="F534">
        <v>262.5</v>
      </c>
      <c r="G534" s="1">
        <v>-44.665770000000002</v>
      </c>
      <c r="H534" s="1">
        <v>393.88440000000003</v>
      </c>
      <c r="K534">
        <v>262.5</v>
      </c>
      <c r="L534" s="2">
        <f t="shared" si="8"/>
        <v>44.665770000000002</v>
      </c>
    </row>
    <row r="535" spans="6:12" x14ac:dyDescent="0.25">
      <c r="F535">
        <v>263</v>
      </c>
      <c r="G535" s="1">
        <v>-44.663879999999999</v>
      </c>
      <c r="H535" s="1">
        <v>393.77190000000002</v>
      </c>
      <c r="K535">
        <v>263</v>
      </c>
      <c r="L535" s="2">
        <f t="shared" si="8"/>
        <v>44.663879999999999</v>
      </c>
    </row>
    <row r="536" spans="6:12" x14ac:dyDescent="0.25">
      <c r="F536">
        <v>263.5</v>
      </c>
      <c r="G536" s="1">
        <v>-44.661969999999997</v>
      </c>
      <c r="H536" s="1">
        <v>393.65949999999998</v>
      </c>
      <c r="K536">
        <v>263.5</v>
      </c>
      <c r="L536" s="2">
        <f t="shared" si="8"/>
        <v>44.661969999999997</v>
      </c>
    </row>
    <row r="537" spans="6:12" x14ac:dyDescent="0.25">
      <c r="F537">
        <v>264</v>
      </c>
      <c r="G537" s="1">
        <v>-44.660049999999998</v>
      </c>
      <c r="H537" s="1">
        <v>393.54719999999998</v>
      </c>
      <c r="K537">
        <v>264</v>
      </c>
      <c r="L537" s="2">
        <f t="shared" si="8"/>
        <v>44.660049999999998</v>
      </c>
    </row>
    <row r="538" spans="6:12" x14ac:dyDescent="0.25">
      <c r="F538">
        <v>264.5</v>
      </c>
      <c r="G538" s="1">
        <v>-44.658119999999997</v>
      </c>
      <c r="H538" s="1">
        <v>393.43509999999998</v>
      </c>
      <c r="K538">
        <v>264.5</v>
      </c>
      <c r="L538" s="2">
        <f t="shared" si="8"/>
        <v>44.658119999999997</v>
      </c>
    </row>
    <row r="539" spans="6:12" x14ac:dyDescent="0.25">
      <c r="F539">
        <v>265</v>
      </c>
      <c r="G539" s="1">
        <v>-44.656170000000003</v>
      </c>
      <c r="H539" s="1">
        <v>393.32310000000001</v>
      </c>
      <c r="K539">
        <v>265</v>
      </c>
      <c r="L539" s="2">
        <f t="shared" si="8"/>
        <v>44.656170000000003</v>
      </c>
    </row>
    <row r="540" spans="6:12" x14ac:dyDescent="0.25">
      <c r="F540">
        <v>265.5</v>
      </c>
      <c r="G540" s="1">
        <v>-44.654200000000003</v>
      </c>
      <c r="H540" s="1">
        <v>393.21120000000002</v>
      </c>
      <c r="K540">
        <v>265.5</v>
      </c>
      <c r="L540" s="2">
        <f t="shared" si="8"/>
        <v>44.654200000000003</v>
      </c>
    </row>
    <row r="541" spans="6:12" x14ac:dyDescent="0.25">
      <c r="F541">
        <v>266</v>
      </c>
      <c r="G541" s="1">
        <v>-44.65222</v>
      </c>
      <c r="H541" s="1">
        <v>393.09949999999998</v>
      </c>
      <c r="K541">
        <v>266</v>
      </c>
      <c r="L541" s="2">
        <f t="shared" si="8"/>
        <v>44.65222</v>
      </c>
    </row>
    <row r="542" spans="6:12" x14ac:dyDescent="0.25">
      <c r="F542">
        <v>266.5</v>
      </c>
      <c r="G542" s="1">
        <v>-44.650230000000001</v>
      </c>
      <c r="H542" s="1">
        <v>392.98790000000002</v>
      </c>
      <c r="K542">
        <v>266.5</v>
      </c>
      <c r="L542" s="2">
        <f t="shared" si="8"/>
        <v>44.650230000000001</v>
      </c>
    </row>
    <row r="543" spans="6:12" x14ac:dyDescent="0.25">
      <c r="F543">
        <v>267</v>
      </c>
      <c r="G543" s="1">
        <v>-44.648229999999998</v>
      </c>
      <c r="H543" s="1">
        <v>392.87639999999999</v>
      </c>
      <c r="K543">
        <v>267</v>
      </c>
      <c r="L543" s="2">
        <f t="shared" si="8"/>
        <v>44.648229999999998</v>
      </c>
    </row>
    <row r="544" spans="6:12" x14ac:dyDescent="0.25">
      <c r="F544">
        <v>267.5</v>
      </c>
      <c r="G544" s="1">
        <v>-44.646210000000004</v>
      </c>
      <c r="H544" s="1">
        <v>392.76510000000002</v>
      </c>
      <c r="K544">
        <v>267.5</v>
      </c>
      <c r="L544" s="2">
        <f t="shared" si="8"/>
        <v>44.646210000000004</v>
      </c>
    </row>
    <row r="545" spans="6:12" x14ac:dyDescent="0.25">
      <c r="F545">
        <v>268</v>
      </c>
      <c r="G545" s="1">
        <v>-44.644170000000003</v>
      </c>
      <c r="H545" s="1">
        <v>392.65379999999999</v>
      </c>
      <c r="K545">
        <v>268</v>
      </c>
      <c r="L545" s="2">
        <f t="shared" si="8"/>
        <v>44.644170000000003</v>
      </c>
    </row>
    <row r="546" spans="6:12" x14ac:dyDescent="0.25">
      <c r="F546">
        <v>268.5</v>
      </c>
      <c r="G546" s="1">
        <v>-44.642119999999998</v>
      </c>
      <c r="H546" s="1">
        <v>392.5428</v>
      </c>
      <c r="K546">
        <v>268.5</v>
      </c>
      <c r="L546" s="2">
        <f t="shared" si="8"/>
        <v>44.642119999999998</v>
      </c>
    </row>
    <row r="547" spans="6:12" x14ac:dyDescent="0.25">
      <c r="F547">
        <v>269</v>
      </c>
      <c r="G547" s="1">
        <v>-44.640059999999998</v>
      </c>
      <c r="H547" s="1">
        <v>392.43180000000001</v>
      </c>
      <c r="K547">
        <v>269</v>
      </c>
      <c r="L547" s="2">
        <f t="shared" si="8"/>
        <v>44.640059999999998</v>
      </c>
    </row>
    <row r="548" spans="6:12" x14ac:dyDescent="0.25">
      <c r="F548">
        <v>269.5</v>
      </c>
      <c r="G548" s="1">
        <v>-44.637990000000002</v>
      </c>
      <c r="H548" s="1">
        <v>392.32100000000003</v>
      </c>
      <c r="K548">
        <v>269.5</v>
      </c>
      <c r="L548" s="2">
        <f t="shared" si="8"/>
        <v>44.637990000000002</v>
      </c>
    </row>
    <row r="549" spans="6:12" x14ac:dyDescent="0.25">
      <c r="F549">
        <v>270</v>
      </c>
      <c r="G549" s="1">
        <v>-44.635899999999999</v>
      </c>
      <c r="H549" s="1">
        <v>392.21030000000002</v>
      </c>
      <c r="K549">
        <v>270</v>
      </c>
      <c r="L549" s="2">
        <f t="shared" si="8"/>
        <v>44.635899999999999</v>
      </c>
    </row>
    <row r="550" spans="6:12" x14ac:dyDescent="0.25">
      <c r="F550">
        <v>270.5</v>
      </c>
      <c r="G550" s="1">
        <v>-44.633789999999998</v>
      </c>
      <c r="H550" s="1">
        <v>392.09969999999998</v>
      </c>
      <c r="K550">
        <v>270.5</v>
      </c>
      <c r="L550" s="2">
        <f t="shared" si="8"/>
        <v>44.633789999999998</v>
      </c>
    </row>
    <row r="551" spans="6:12" x14ac:dyDescent="0.25">
      <c r="F551">
        <v>271</v>
      </c>
      <c r="G551" s="1">
        <v>-44.631680000000003</v>
      </c>
      <c r="H551" s="1">
        <v>391.98930000000001</v>
      </c>
      <c r="K551">
        <v>271</v>
      </c>
      <c r="L551" s="2">
        <f t="shared" si="8"/>
        <v>44.631680000000003</v>
      </c>
    </row>
    <row r="552" spans="6:12" x14ac:dyDescent="0.25">
      <c r="F552">
        <v>271.5</v>
      </c>
      <c r="G552" s="1">
        <v>-44.629539999999999</v>
      </c>
      <c r="H552" s="1">
        <v>391.87900000000002</v>
      </c>
      <c r="K552">
        <v>271.5</v>
      </c>
      <c r="L552" s="2">
        <f t="shared" si="8"/>
        <v>44.629539999999999</v>
      </c>
    </row>
    <row r="553" spans="6:12" x14ac:dyDescent="0.25">
      <c r="F553">
        <v>272</v>
      </c>
      <c r="G553" s="1">
        <v>-44.627400000000002</v>
      </c>
      <c r="H553" s="1">
        <v>391.7688</v>
      </c>
      <c r="K553">
        <v>272</v>
      </c>
      <c r="L553" s="2">
        <f t="shared" si="8"/>
        <v>44.627400000000002</v>
      </c>
    </row>
    <row r="554" spans="6:12" x14ac:dyDescent="0.25">
      <c r="F554">
        <v>272.5</v>
      </c>
      <c r="G554" s="1">
        <v>-44.625239999999998</v>
      </c>
      <c r="H554" s="1">
        <v>391.65879999999999</v>
      </c>
      <c r="K554">
        <v>272.5</v>
      </c>
      <c r="L554" s="2">
        <f t="shared" si="8"/>
        <v>44.625239999999998</v>
      </c>
    </row>
    <row r="555" spans="6:12" x14ac:dyDescent="0.25">
      <c r="F555">
        <v>273</v>
      </c>
      <c r="G555" s="1">
        <v>-44.623069999999998</v>
      </c>
      <c r="H555" s="1">
        <v>391.5489</v>
      </c>
      <c r="K555">
        <v>273</v>
      </c>
      <c r="L555" s="2">
        <f t="shared" si="8"/>
        <v>44.623069999999998</v>
      </c>
    </row>
    <row r="556" spans="6:12" x14ac:dyDescent="0.25">
      <c r="F556">
        <v>273.5</v>
      </c>
      <c r="G556" s="1">
        <v>-44.62088</v>
      </c>
      <c r="H556" s="1">
        <v>391.4391</v>
      </c>
      <c r="K556">
        <v>273.5</v>
      </c>
      <c r="L556" s="2">
        <f t="shared" si="8"/>
        <v>44.62088</v>
      </c>
    </row>
    <row r="557" spans="6:12" x14ac:dyDescent="0.25">
      <c r="F557">
        <v>274</v>
      </c>
      <c r="G557" s="1">
        <v>-44.618679999999998</v>
      </c>
      <c r="H557" s="1">
        <v>391.32940000000002</v>
      </c>
      <c r="K557">
        <v>274</v>
      </c>
      <c r="L557" s="2">
        <f t="shared" si="8"/>
        <v>44.618679999999998</v>
      </c>
    </row>
    <row r="558" spans="6:12" x14ac:dyDescent="0.25">
      <c r="F558">
        <v>274.5</v>
      </c>
      <c r="G558" s="1">
        <v>-44.61647</v>
      </c>
      <c r="H558" s="1">
        <v>391.2199</v>
      </c>
      <c r="K558">
        <v>274.5</v>
      </c>
      <c r="L558" s="2">
        <f t="shared" si="8"/>
        <v>44.61647</v>
      </c>
    </row>
    <row r="559" spans="6:12" x14ac:dyDescent="0.25">
      <c r="F559">
        <v>275</v>
      </c>
      <c r="G559" s="1">
        <v>-44.614249999999998</v>
      </c>
      <c r="H559" s="1">
        <v>391.1105</v>
      </c>
      <c r="K559">
        <v>275</v>
      </c>
      <c r="L559" s="2">
        <f t="shared" si="8"/>
        <v>44.614249999999998</v>
      </c>
    </row>
    <row r="560" spans="6:12" x14ac:dyDescent="0.25">
      <c r="F560">
        <v>275.5</v>
      </c>
      <c r="G560" s="1">
        <v>-44.612009999999998</v>
      </c>
      <c r="H560" s="1">
        <v>391.00130000000001</v>
      </c>
      <c r="K560">
        <v>275.5</v>
      </c>
      <c r="L560" s="2">
        <f t="shared" si="8"/>
        <v>44.612009999999998</v>
      </c>
    </row>
    <row r="561" spans="6:12" x14ac:dyDescent="0.25">
      <c r="F561">
        <v>276</v>
      </c>
      <c r="G561" s="1">
        <v>-44.609749999999998</v>
      </c>
      <c r="H561" s="1">
        <v>390.89210000000003</v>
      </c>
      <c r="K561">
        <v>276</v>
      </c>
      <c r="L561" s="2">
        <f t="shared" si="8"/>
        <v>44.609749999999998</v>
      </c>
    </row>
    <row r="562" spans="6:12" x14ac:dyDescent="0.25">
      <c r="F562">
        <v>276.5</v>
      </c>
      <c r="G562" s="1">
        <v>-44.607489999999999</v>
      </c>
      <c r="H562" s="1">
        <v>390.78309999999999</v>
      </c>
      <c r="K562">
        <v>276.5</v>
      </c>
      <c r="L562" s="2">
        <f t="shared" si="8"/>
        <v>44.607489999999999</v>
      </c>
    </row>
    <row r="563" spans="6:12" x14ac:dyDescent="0.25">
      <c r="F563">
        <v>277</v>
      </c>
      <c r="G563" s="1">
        <v>-44.60521</v>
      </c>
      <c r="H563" s="1">
        <v>390.67419999999998</v>
      </c>
      <c r="K563">
        <v>277</v>
      </c>
      <c r="L563" s="2">
        <f t="shared" si="8"/>
        <v>44.60521</v>
      </c>
    </row>
    <row r="564" spans="6:12" x14ac:dyDescent="0.25">
      <c r="F564">
        <v>277.5</v>
      </c>
      <c r="G564" s="1">
        <v>-44.602910000000001</v>
      </c>
      <c r="H564" s="1">
        <v>390.56549999999999</v>
      </c>
      <c r="K564">
        <v>277.5</v>
      </c>
      <c r="L564" s="2">
        <f t="shared" si="8"/>
        <v>44.602910000000001</v>
      </c>
    </row>
    <row r="565" spans="6:12" x14ac:dyDescent="0.25">
      <c r="F565">
        <v>278</v>
      </c>
      <c r="G565" s="1">
        <v>-44.6006</v>
      </c>
      <c r="H565" s="1">
        <v>390.45690000000002</v>
      </c>
      <c r="K565">
        <v>278</v>
      </c>
      <c r="L565" s="2">
        <f t="shared" si="8"/>
        <v>44.6006</v>
      </c>
    </row>
    <row r="566" spans="6:12" x14ac:dyDescent="0.25">
      <c r="F566">
        <v>278.5</v>
      </c>
      <c r="G566" s="1">
        <v>-44.598280000000003</v>
      </c>
      <c r="H566" s="1">
        <v>390.34840000000003</v>
      </c>
      <c r="K566">
        <v>278.5</v>
      </c>
      <c r="L566" s="2">
        <f t="shared" si="8"/>
        <v>44.598280000000003</v>
      </c>
    </row>
    <row r="567" spans="6:12" x14ac:dyDescent="0.25">
      <c r="F567">
        <v>279</v>
      </c>
      <c r="G567" s="1">
        <v>-44.595950000000002</v>
      </c>
      <c r="H567" s="1">
        <v>390.24</v>
      </c>
      <c r="K567">
        <v>279</v>
      </c>
      <c r="L567" s="2">
        <f t="shared" si="8"/>
        <v>44.595950000000002</v>
      </c>
    </row>
    <row r="568" spans="6:12" x14ac:dyDescent="0.25">
      <c r="F568">
        <v>279.5</v>
      </c>
      <c r="G568" s="1">
        <v>-44.593600000000002</v>
      </c>
      <c r="H568" s="1">
        <v>390.1318</v>
      </c>
      <c r="K568">
        <v>279.5</v>
      </c>
      <c r="L568" s="2">
        <f t="shared" si="8"/>
        <v>44.593600000000002</v>
      </c>
    </row>
    <row r="569" spans="6:12" x14ac:dyDescent="0.25">
      <c r="F569">
        <v>280</v>
      </c>
      <c r="G569" s="1">
        <v>-44.591239999999999</v>
      </c>
      <c r="H569" s="1">
        <v>390.02370000000002</v>
      </c>
      <c r="K569">
        <v>280</v>
      </c>
      <c r="L569" s="2">
        <f t="shared" si="8"/>
        <v>44.591239999999999</v>
      </c>
    </row>
    <row r="570" spans="6:12" x14ac:dyDescent="0.25">
      <c r="F570">
        <v>280.5</v>
      </c>
      <c r="G570" s="1">
        <v>-44.58887</v>
      </c>
      <c r="H570" s="1">
        <v>389.91570000000002</v>
      </c>
      <c r="K570">
        <v>280.5</v>
      </c>
      <c r="L570" s="2">
        <f t="shared" si="8"/>
        <v>44.58887</v>
      </c>
    </row>
    <row r="571" spans="6:12" x14ac:dyDescent="0.25">
      <c r="F571">
        <v>281</v>
      </c>
      <c r="G571" s="1">
        <v>-44.586480000000002</v>
      </c>
      <c r="H571" s="1">
        <v>389.80790000000002</v>
      </c>
      <c r="K571">
        <v>281</v>
      </c>
      <c r="L571" s="2">
        <f t="shared" si="8"/>
        <v>44.586480000000002</v>
      </c>
    </row>
    <row r="572" spans="6:12" x14ac:dyDescent="0.25">
      <c r="F572">
        <v>281.5</v>
      </c>
      <c r="G572" s="1">
        <v>-44.58408</v>
      </c>
      <c r="H572" s="1">
        <v>389.70010000000002</v>
      </c>
      <c r="K572">
        <v>281.5</v>
      </c>
      <c r="L572" s="2">
        <f t="shared" si="8"/>
        <v>44.58408</v>
      </c>
    </row>
    <row r="573" spans="6:12" x14ac:dyDescent="0.25">
      <c r="F573">
        <v>282</v>
      </c>
      <c r="G573" s="1">
        <v>-44.581670000000003</v>
      </c>
      <c r="H573" s="1">
        <v>389.5926</v>
      </c>
      <c r="K573">
        <v>282</v>
      </c>
      <c r="L573" s="2">
        <f t="shared" si="8"/>
        <v>44.581670000000003</v>
      </c>
    </row>
    <row r="574" spans="6:12" x14ac:dyDescent="0.25">
      <c r="F574">
        <v>282.5</v>
      </c>
      <c r="G574" s="1">
        <v>-44.579239999999999</v>
      </c>
      <c r="H574" s="1">
        <v>389.48509999999999</v>
      </c>
      <c r="K574">
        <v>282.5</v>
      </c>
      <c r="L574" s="2">
        <f t="shared" si="8"/>
        <v>44.579239999999999</v>
      </c>
    </row>
    <row r="575" spans="6:12" x14ac:dyDescent="0.25">
      <c r="F575">
        <v>283</v>
      </c>
      <c r="G575" s="1">
        <v>-44.576799999999999</v>
      </c>
      <c r="H575" s="1">
        <v>389.37779999999998</v>
      </c>
      <c r="K575">
        <v>283</v>
      </c>
      <c r="L575" s="2">
        <f t="shared" si="8"/>
        <v>44.576799999999999</v>
      </c>
    </row>
    <row r="576" spans="6:12" x14ac:dyDescent="0.25">
      <c r="F576">
        <v>283.5</v>
      </c>
      <c r="G576" s="1">
        <v>-44.574350000000003</v>
      </c>
      <c r="H576" s="1">
        <v>389.27050000000003</v>
      </c>
      <c r="K576">
        <v>283.5</v>
      </c>
      <c r="L576" s="2">
        <f t="shared" si="8"/>
        <v>44.574350000000003</v>
      </c>
    </row>
    <row r="577" spans="6:12" x14ac:dyDescent="0.25">
      <c r="F577">
        <v>284</v>
      </c>
      <c r="G577" s="1">
        <v>-44.571890000000003</v>
      </c>
      <c r="H577" s="1">
        <v>389.1635</v>
      </c>
      <c r="K577">
        <v>284</v>
      </c>
      <c r="L577" s="2">
        <f t="shared" si="8"/>
        <v>44.571890000000003</v>
      </c>
    </row>
    <row r="578" spans="6:12" x14ac:dyDescent="0.25">
      <c r="F578">
        <v>284.5</v>
      </c>
      <c r="G578" s="1">
        <v>-44.569409999999998</v>
      </c>
      <c r="H578" s="1">
        <v>389.05650000000003</v>
      </c>
      <c r="K578">
        <v>284.5</v>
      </c>
      <c r="L578" s="2">
        <f t="shared" si="8"/>
        <v>44.569409999999998</v>
      </c>
    </row>
    <row r="579" spans="6:12" x14ac:dyDescent="0.25">
      <c r="F579">
        <v>285</v>
      </c>
      <c r="G579" s="1">
        <v>-44.56691</v>
      </c>
      <c r="H579" s="1">
        <v>388.94970000000001</v>
      </c>
      <c r="K579">
        <v>285</v>
      </c>
      <c r="L579" s="2">
        <f t="shared" si="8"/>
        <v>44.56691</v>
      </c>
    </row>
    <row r="580" spans="6:12" x14ac:dyDescent="0.25">
      <c r="F580">
        <v>285.5</v>
      </c>
      <c r="G580" s="1">
        <v>-44.564410000000002</v>
      </c>
      <c r="H580" s="1">
        <v>388.84300000000002</v>
      </c>
      <c r="K580">
        <v>285.5</v>
      </c>
      <c r="L580" s="2">
        <f t="shared" si="8"/>
        <v>44.564410000000002</v>
      </c>
    </row>
    <row r="581" spans="6:12" x14ac:dyDescent="0.25">
      <c r="F581">
        <v>286</v>
      </c>
      <c r="G581" s="1">
        <v>-44.561889999999998</v>
      </c>
      <c r="H581" s="1">
        <v>388.7364</v>
      </c>
      <c r="K581">
        <v>286</v>
      </c>
      <c r="L581" s="2">
        <f t="shared" si="8"/>
        <v>44.561889999999998</v>
      </c>
    </row>
    <row r="582" spans="6:12" x14ac:dyDescent="0.25">
      <c r="F582">
        <v>286.5</v>
      </c>
      <c r="G582" s="1">
        <v>-44.559359999999998</v>
      </c>
      <c r="H582" s="1">
        <v>388.63</v>
      </c>
      <c r="K582">
        <v>286.5</v>
      </c>
      <c r="L582" s="2">
        <f t="shared" si="8"/>
        <v>44.559359999999998</v>
      </c>
    </row>
    <row r="583" spans="6:12" x14ac:dyDescent="0.25">
      <c r="F583">
        <v>287</v>
      </c>
      <c r="G583" s="1">
        <v>-44.556820000000002</v>
      </c>
      <c r="H583" s="1">
        <v>388.52370000000002</v>
      </c>
      <c r="K583">
        <v>287</v>
      </c>
      <c r="L583" s="2">
        <f t="shared" si="8"/>
        <v>44.556820000000002</v>
      </c>
    </row>
    <row r="584" spans="6:12" x14ac:dyDescent="0.25">
      <c r="F584">
        <v>287.5</v>
      </c>
      <c r="G584" s="1">
        <v>-44.554259999999999</v>
      </c>
      <c r="H584" s="1">
        <v>388.41750000000002</v>
      </c>
      <c r="K584">
        <v>287.5</v>
      </c>
      <c r="L584" s="2">
        <f t="shared" si="8"/>
        <v>44.554259999999999</v>
      </c>
    </row>
    <row r="585" spans="6:12" x14ac:dyDescent="0.25">
      <c r="F585">
        <v>288</v>
      </c>
      <c r="G585" s="1">
        <v>-44.551690000000001</v>
      </c>
      <c r="H585" s="1">
        <v>388.31139999999999</v>
      </c>
      <c r="K585">
        <v>288</v>
      </c>
      <c r="L585" s="2">
        <f t="shared" si="8"/>
        <v>44.551690000000001</v>
      </c>
    </row>
    <row r="586" spans="6:12" x14ac:dyDescent="0.25">
      <c r="F586">
        <v>288.5</v>
      </c>
      <c r="G586" s="1">
        <v>-44.549109999999999</v>
      </c>
      <c r="H586" s="1">
        <v>388.20549999999997</v>
      </c>
      <c r="K586">
        <v>288.5</v>
      </c>
      <c r="L586" s="2">
        <f t="shared" si="8"/>
        <v>44.549109999999999</v>
      </c>
    </row>
    <row r="587" spans="6:12" x14ac:dyDescent="0.25">
      <c r="F587">
        <v>289</v>
      </c>
      <c r="G587" s="1">
        <v>-44.546509999999998</v>
      </c>
      <c r="H587" s="1">
        <v>388.09969999999998</v>
      </c>
      <c r="K587">
        <v>289</v>
      </c>
      <c r="L587" s="2">
        <f t="shared" ref="L587:L650" si="9">-G587</f>
        <v>44.546509999999998</v>
      </c>
    </row>
    <row r="588" spans="6:12" x14ac:dyDescent="0.25">
      <c r="F588">
        <v>289.5</v>
      </c>
      <c r="G588" s="1">
        <v>-44.543900000000001</v>
      </c>
      <c r="H588" s="1">
        <v>387.99400000000003</v>
      </c>
      <c r="K588">
        <v>289.5</v>
      </c>
      <c r="L588" s="2">
        <f t="shared" si="9"/>
        <v>44.543900000000001</v>
      </c>
    </row>
    <row r="589" spans="6:12" x14ac:dyDescent="0.25">
      <c r="F589">
        <v>290</v>
      </c>
      <c r="G589" s="1">
        <v>-44.54128</v>
      </c>
      <c r="H589" s="1">
        <v>387.88839999999999</v>
      </c>
      <c r="K589">
        <v>290</v>
      </c>
      <c r="L589" s="2">
        <f t="shared" si="9"/>
        <v>44.54128</v>
      </c>
    </row>
    <row r="590" spans="6:12" x14ac:dyDescent="0.25">
      <c r="F590">
        <v>290.5</v>
      </c>
      <c r="G590" s="1">
        <v>-44.538649999999997</v>
      </c>
      <c r="H590" s="1">
        <v>387.78300000000002</v>
      </c>
      <c r="K590">
        <v>290.5</v>
      </c>
      <c r="L590" s="2">
        <f t="shared" si="9"/>
        <v>44.538649999999997</v>
      </c>
    </row>
    <row r="591" spans="6:12" x14ac:dyDescent="0.25">
      <c r="F591">
        <v>291</v>
      </c>
      <c r="G591" s="1">
        <v>-44.536000000000001</v>
      </c>
      <c r="H591" s="1">
        <v>387.67770000000002</v>
      </c>
      <c r="K591">
        <v>291</v>
      </c>
      <c r="L591" s="2">
        <f t="shared" si="9"/>
        <v>44.536000000000001</v>
      </c>
    </row>
    <row r="592" spans="6:12" x14ac:dyDescent="0.25">
      <c r="F592">
        <v>291.5</v>
      </c>
      <c r="G592" s="1">
        <v>-44.533340000000003</v>
      </c>
      <c r="H592" s="1">
        <v>387.57249999999999</v>
      </c>
      <c r="K592">
        <v>291.5</v>
      </c>
      <c r="L592" s="2">
        <f t="shared" si="9"/>
        <v>44.533340000000003</v>
      </c>
    </row>
    <row r="593" spans="6:12" x14ac:dyDescent="0.25">
      <c r="F593">
        <v>292</v>
      </c>
      <c r="G593" s="1">
        <v>-44.530670000000001</v>
      </c>
      <c r="H593" s="1">
        <v>387.46749999999997</v>
      </c>
      <c r="K593">
        <v>292</v>
      </c>
      <c r="L593" s="2">
        <f t="shared" si="9"/>
        <v>44.530670000000001</v>
      </c>
    </row>
    <row r="594" spans="6:12" x14ac:dyDescent="0.25">
      <c r="F594">
        <v>292.5</v>
      </c>
      <c r="G594" s="1">
        <v>-44.527979999999999</v>
      </c>
      <c r="H594" s="1">
        <v>387.36250000000001</v>
      </c>
      <c r="K594">
        <v>292.5</v>
      </c>
      <c r="L594" s="2">
        <f t="shared" si="9"/>
        <v>44.527979999999999</v>
      </c>
    </row>
    <row r="595" spans="6:12" x14ac:dyDescent="0.25">
      <c r="F595">
        <v>293</v>
      </c>
      <c r="G595" s="1">
        <v>-44.525280000000002</v>
      </c>
      <c r="H595" s="1">
        <v>387.2577</v>
      </c>
      <c r="K595">
        <v>293</v>
      </c>
      <c r="L595" s="2">
        <f t="shared" si="9"/>
        <v>44.525280000000002</v>
      </c>
    </row>
    <row r="596" spans="6:12" x14ac:dyDescent="0.25">
      <c r="F596">
        <v>293.5</v>
      </c>
      <c r="G596" s="1">
        <v>-44.522570000000002</v>
      </c>
      <c r="H596" s="1">
        <v>387.15300000000002</v>
      </c>
      <c r="K596">
        <v>293.5</v>
      </c>
      <c r="L596" s="2">
        <f t="shared" si="9"/>
        <v>44.522570000000002</v>
      </c>
    </row>
    <row r="597" spans="6:12" x14ac:dyDescent="0.25">
      <c r="F597">
        <v>294</v>
      </c>
      <c r="G597" s="1">
        <v>-44.519849999999998</v>
      </c>
      <c r="H597" s="1">
        <v>387.04849999999999</v>
      </c>
      <c r="K597">
        <v>294</v>
      </c>
      <c r="L597" s="2">
        <f t="shared" si="9"/>
        <v>44.519849999999998</v>
      </c>
    </row>
    <row r="598" spans="6:12" x14ac:dyDescent="0.25">
      <c r="F598">
        <v>294.5</v>
      </c>
      <c r="G598" s="1">
        <v>-44.517110000000002</v>
      </c>
      <c r="H598" s="1">
        <v>386.94409999999999</v>
      </c>
      <c r="K598">
        <v>294.5</v>
      </c>
      <c r="L598" s="2">
        <f t="shared" si="9"/>
        <v>44.517110000000002</v>
      </c>
    </row>
    <row r="599" spans="6:12" x14ac:dyDescent="0.25">
      <c r="F599">
        <v>295</v>
      </c>
      <c r="G599" s="1">
        <v>-44.514360000000003</v>
      </c>
      <c r="H599" s="1">
        <v>386.83980000000003</v>
      </c>
      <c r="K599">
        <v>295</v>
      </c>
      <c r="L599" s="2">
        <f t="shared" si="9"/>
        <v>44.514360000000003</v>
      </c>
    </row>
    <row r="600" spans="6:12" x14ac:dyDescent="0.25">
      <c r="F600">
        <v>295.5</v>
      </c>
      <c r="G600" s="1">
        <v>-44.511600000000001</v>
      </c>
      <c r="H600" s="1">
        <v>386.73559999999998</v>
      </c>
      <c r="K600">
        <v>295.5</v>
      </c>
      <c r="L600" s="2">
        <f t="shared" si="9"/>
        <v>44.511600000000001</v>
      </c>
    </row>
    <row r="601" spans="6:12" x14ac:dyDescent="0.25">
      <c r="F601">
        <v>296</v>
      </c>
      <c r="G601" s="1">
        <v>-44.508830000000003</v>
      </c>
      <c r="H601" s="1">
        <v>386.63150000000002</v>
      </c>
      <c r="K601">
        <v>296</v>
      </c>
      <c r="L601" s="2">
        <f t="shared" si="9"/>
        <v>44.508830000000003</v>
      </c>
    </row>
    <row r="602" spans="6:12" x14ac:dyDescent="0.25">
      <c r="F602">
        <v>296.5</v>
      </c>
      <c r="G602" s="1">
        <v>-44.506039999999999</v>
      </c>
      <c r="H602" s="1">
        <v>386.52760000000001</v>
      </c>
      <c r="K602">
        <v>296.5</v>
      </c>
      <c r="L602" s="2">
        <f t="shared" si="9"/>
        <v>44.506039999999999</v>
      </c>
    </row>
    <row r="603" spans="6:12" x14ac:dyDescent="0.25">
      <c r="F603">
        <v>297</v>
      </c>
      <c r="G603" s="1">
        <v>-44.503239999999998</v>
      </c>
      <c r="H603" s="1">
        <v>386.42380000000003</v>
      </c>
      <c r="K603">
        <v>297</v>
      </c>
      <c r="L603" s="2">
        <f t="shared" si="9"/>
        <v>44.503239999999998</v>
      </c>
    </row>
    <row r="604" spans="6:12" x14ac:dyDescent="0.25">
      <c r="F604">
        <v>297.5</v>
      </c>
      <c r="G604" s="1">
        <v>-44.500430000000001</v>
      </c>
      <c r="H604" s="1">
        <v>386.32010000000002</v>
      </c>
      <c r="K604">
        <v>297.5</v>
      </c>
      <c r="L604" s="2">
        <f t="shared" si="9"/>
        <v>44.500430000000001</v>
      </c>
    </row>
    <row r="605" spans="6:12" x14ac:dyDescent="0.25">
      <c r="F605">
        <v>298</v>
      </c>
      <c r="G605" s="1">
        <v>-44.497599999999998</v>
      </c>
      <c r="H605" s="1">
        <v>386.21660000000003</v>
      </c>
      <c r="K605">
        <v>298</v>
      </c>
      <c r="L605" s="2">
        <f t="shared" si="9"/>
        <v>44.497599999999998</v>
      </c>
    </row>
    <row r="606" spans="6:12" x14ac:dyDescent="0.25">
      <c r="F606">
        <v>298.5</v>
      </c>
      <c r="G606" s="1">
        <v>-44.494770000000003</v>
      </c>
      <c r="H606" s="1">
        <v>386.11309999999997</v>
      </c>
      <c r="K606">
        <v>298.5</v>
      </c>
      <c r="L606" s="2">
        <f t="shared" si="9"/>
        <v>44.494770000000003</v>
      </c>
    </row>
    <row r="607" spans="6:12" x14ac:dyDescent="0.25">
      <c r="F607">
        <v>299</v>
      </c>
      <c r="G607" s="1">
        <v>-44.49192</v>
      </c>
      <c r="H607" s="1">
        <v>386.00979999999998</v>
      </c>
      <c r="K607">
        <v>299</v>
      </c>
      <c r="L607" s="2">
        <f t="shared" si="9"/>
        <v>44.49192</v>
      </c>
    </row>
    <row r="608" spans="6:12" x14ac:dyDescent="0.25">
      <c r="F608">
        <v>299.5</v>
      </c>
      <c r="G608" s="1">
        <v>-44.489049999999999</v>
      </c>
      <c r="H608" s="1">
        <v>385.9067</v>
      </c>
      <c r="K608">
        <v>299.5</v>
      </c>
      <c r="L608" s="2">
        <f t="shared" si="9"/>
        <v>44.489049999999999</v>
      </c>
    </row>
    <row r="609" spans="6:12" x14ac:dyDescent="0.25">
      <c r="F609">
        <v>300</v>
      </c>
      <c r="G609" s="1">
        <v>-44.486179999999997</v>
      </c>
      <c r="H609" s="1">
        <v>385.80360000000002</v>
      </c>
      <c r="K609">
        <v>300</v>
      </c>
      <c r="L609" s="2">
        <f t="shared" si="9"/>
        <v>44.486179999999997</v>
      </c>
    </row>
    <row r="610" spans="6:12" x14ac:dyDescent="0.25">
      <c r="F610">
        <v>300.5</v>
      </c>
      <c r="G610" s="1">
        <v>-44.483289999999997</v>
      </c>
      <c r="H610" s="1">
        <v>385.70069999999998</v>
      </c>
      <c r="K610">
        <v>300.5</v>
      </c>
      <c r="L610" s="2">
        <f t="shared" si="9"/>
        <v>44.483289999999997</v>
      </c>
    </row>
    <row r="611" spans="6:12" x14ac:dyDescent="0.25">
      <c r="F611">
        <v>301</v>
      </c>
      <c r="G611" s="1">
        <v>-44.48039</v>
      </c>
      <c r="H611" s="1">
        <v>385.59789999999998</v>
      </c>
      <c r="K611">
        <v>301</v>
      </c>
      <c r="L611" s="2">
        <f t="shared" si="9"/>
        <v>44.48039</v>
      </c>
    </row>
    <row r="612" spans="6:12" x14ac:dyDescent="0.25">
      <c r="F612">
        <v>301.5</v>
      </c>
      <c r="G612" s="1">
        <v>-44.47748</v>
      </c>
      <c r="H612" s="1">
        <v>385.49520000000001</v>
      </c>
      <c r="K612">
        <v>301.5</v>
      </c>
      <c r="L612" s="2">
        <f t="shared" si="9"/>
        <v>44.47748</v>
      </c>
    </row>
    <row r="613" spans="6:12" x14ac:dyDescent="0.25">
      <c r="F613">
        <v>302</v>
      </c>
      <c r="G613" s="1">
        <v>-44.474559999999997</v>
      </c>
      <c r="H613" s="1">
        <v>385.39260000000002</v>
      </c>
      <c r="K613">
        <v>302</v>
      </c>
      <c r="L613" s="2">
        <f t="shared" si="9"/>
        <v>44.474559999999997</v>
      </c>
    </row>
    <row r="614" spans="6:12" x14ac:dyDescent="0.25">
      <c r="F614">
        <v>302.5</v>
      </c>
      <c r="G614" s="1">
        <v>-44.471620000000001</v>
      </c>
      <c r="H614" s="1">
        <v>385.29020000000003</v>
      </c>
      <c r="K614">
        <v>302.5</v>
      </c>
      <c r="L614" s="2">
        <f t="shared" si="9"/>
        <v>44.471620000000001</v>
      </c>
    </row>
    <row r="615" spans="6:12" x14ac:dyDescent="0.25">
      <c r="F615">
        <v>303</v>
      </c>
      <c r="G615" s="1">
        <v>-44.468670000000003</v>
      </c>
      <c r="H615" s="1">
        <v>385.18790000000001</v>
      </c>
      <c r="K615">
        <v>303</v>
      </c>
      <c r="L615" s="2">
        <f t="shared" si="9"/>
        <v>44.468670000000003</v>
      </c>
    </row>
    <row r="616" spans="6:12" x14ac:dyDescent="0.25">
      <c r="F616">
        <v>303.5</v>
      </c>
      <c r="G616" s="1">
        <v>-44.465710000000001</v>
      </c>
      <c r="H616" s="1">
        <v>385.08569999999997</v>
      </c>
      <c r="K616">
        <v>303.5</v>
      </c>
      <c r="L616" s="2">
        <f t="shared" si="9"/>
        <v>44.465710000000001</v>
      </c>
    </row>
    <row r="617" spans="6:12" x14ac:dyDescent="0.25">
      <c r="F617">
        <v>304</v>
      </c>
      <c r="G617" s="1">
        <v>-44.462730000000001</v>
      </c>
      <c r="H617" s="1">
        <v>384.98360000000002</v>
      </c>
      <c r="K617">
        <v>304</v>
      </c>
      <c r="L617" s="2">
        <f t="shared" si="9"/>
        <v>44.462730000000001</v>
      </c>
    </row>
    <row r="618" spans="6:12" x14ac:dyDescent="0.25">
      <c r="F618">
        <v>304.5</v>
      </c>
      <c r="G618" s="1">
        <v>-44.45975</v>
      </c>
      <c r="H618" s="1">
        <v>384.88170000000002</v>
      </c>
      <c r="K618">
        <v>304.5</v>
      </c>
      <c r="L618" s="2">
        <f t="shared" si="9"/>
        <v>44.45975</v>
      </c>
    </row>
    <row r="619" spans="6:12" x14ac:dyDescent="0.25">
      <c r="F619">
        <v>305</v>
      </c>
      <c r="G619" s="1">
        <v>-44.45675</v>
      </c>
      <c r="H619" s="1">
        <v>384.77980000000002</v>
      </c>
      <c r="K619">
        <v>305</v>
      </c>
      <c r="L619" s="2">
        <f t="shared" si="9"/>
        <v>44.45675</v>
      </c>
    </row>
    <row r="620" spans="6:12" x14ac:dyDescent="0.25">
      <c r="F620">
        <v>305.5</v>
      </c>
      <c r="G620" s="1">
        <v>-44.453740000000003</v>
      </c>
      <c r="H620" s="1">
        <v>384.67809999999997</v>
      </c>
      <c r="K620">
        <v>305.5</v>
      </c>
      <c r="L620" s="2">
        <f t="shared" si="9"/>
        <v>44.453740000000003</v>
      </c>
    </row>
    <row r="621" spans="6:12" x14ac:dyDescent="0.25">
      <c r="F621">
        <v>306</v>
      </c>
      <c r="G621" s="1">
        <v>-44.450719999999997</v>
      </c>
      <c r="H621" s="1">
        <v>384.57659999999998</v>
      </c>
      <c r="K621">
        <v>306</v>
      </c>
      <c r="L621" s="2">
        <f t="shared" si="9"/>
        <v>44.450719999999997</v>
      </c>
    </row>
    <row r="622" spans="6:12" x14ac:dyDescent="0.25">
      <c r="F622">
        <v>306.5</v>
      </c>
      <c r="G622" s="1">
        <v>-44.447679999999998</v>
      </c>
      <c r="H622" s="1">
        <v>384.4751</v>
      </c>
      <c r="K622">
        <v>306.5</v>
      </c>
      <c r="L622" s="2">
        <f t="shared" si="9"/>
        <v>44.447679999999998</v>
      </c>
    </row>
    <row r="623" spans="6:12" x14ac:dyDescent="0.25">
      <c r="F623">
        <v>307</v>
      </c>
      <c r="G623" s="1">
        <v>-44.444629999999997</v>
      </c>
      <c r="H623" s="1">
        <v>384.37380000000002</v>
      </c>
      <c r="K623">
        <v>307</v>
      </c>
      <c r="L623" s="2">
        <f t="shared" si="9"/>
        <v>44.444629999999997</v>
      </c>
    </row>
    <row r="624" spans="6:12" x14ac:dyDescent="0.25">
      <c r="F624">
        <v>307.5</v>
      </c>
      <c r="G624" s="1">
        <v>-44.441569999999999</v>
      </c>
      <c r="H624" s="1">
        <v>384.27260000000001</v>
      </c>
      <c r="K624">
        <v>307.5</v>
      </c>
      <c r="L624" s="2">
        <f t="shared" si="9"/>
        <v>44.441569999999999</v>
      </c>
    </row>
    <row r="625" spans="6:12" x14ac:dyDescent="0.25">
      <c r="F625">
        <v>308</v>
      </c>
      <c r="G625" s="1">
        <v>-44.438499999999998</v>
      </c>
      <c r="H625" s="1">
        <v>384.17149999999998</v>
      </c>
      <c r="K625">
        <v>308</v>
      </c>
      <c r="L625" s="2">
        <f t="shared" si="9"/>
        <v>44.438499999999998</v>
      </c>
    </row>
    <row r="626" spans="6:12" x14ac:dyDescent="0.25">
      <c r="F626">
        <v>308.5</v>
      </c>
      <c r="G626" s="1">
        <v>-44.435420000000001</v>
      </c>
      <c r="H626" s="1">
        <v>384.07049999999998</v>
      </c>
      <c r="K626">
        <v>308.5</v>
      </c>
      <c r="L626" s="2">
        <f t="shared" si="9"/>
        <v>44.435420000000001</v>
      </c>
    </row>
    <row r="627" spans="6:12" x14ac:dyDescent="0.25">
      <c r="F627">
        <v>309</v>
      </c>
      <c r="G627" s="1">
        <v>-44.432319999999997</v>
      </c>
      <c r="H627" s="1">
        <v>383.96969999999999</v>
      </c>
      <c r="K627">
        <v>309</v>
      </c>
      <c r="L627" s="2">
        <f t="shared" si="9"/>
        <v>44.432319999999997</v>
      </c>
    </row>
    <row r="628" spans="6:12" x14ac:dyDescent="0.25">
      <c r="F628">
        <v>309.5</v>
      </c>
      <c r="G628" s="1">
        <v>-44.429209999999998</v>
      </c>
      <c r="H628" s="1">
        <v>383.86900000000003</v>
      </c>
      <c r="K628">
        <v>309.5</v>
      </c>
      <c r="L628" s="2">
        <f t="shared" si="9"/>
        <v>44.429209999999998</v>
      </c>
    </row>
    <row r="629" spans="6:12" x14ac:dyDescent="0.25">
      <c r="F629">
        <v>310</v>
      </c>
      <c r="G629" s="1">
        <v>-44.426090000000002</v>
      </c>
      <c r="H629" s="1">
        <v>383.76839999999999</v>
      </c>
      <c r="K629">
        <v>310</v>
      </c>
      <c r="L629" s="2">
        <f t="shared" si="9"/>
        <v>44.426090000000002</v>
      </c>
    </row>
    <row r="630" spans="6:12" x14ac:dyDescent="0.25">
      <c r="F630">
        <v>310.5</v>
      </c>
      <c r="G630" s="1">
        <v>-44.422960000000003</v>
      </c>
      <c r="H630" s="1">
        <v>383.66789999999997</v>
      </c>
      <c r="K630">
        <v>310.5</v>
      </c>
      <c r="L630" s="2">
        <f t="shared" si="9"/>
        <v>44.422960000000003</v>
      </c>
    </row>
    <row r="631" spans="6:12" x14ac:dyDescent="0.25">
      <c r="F631">
        <v>311</v>
      </c>
      <c r="G631" s="1">
        <v>-44.419809999999998</v>
      </c>
      <c r="H631" s="1">
        <v>383.5675</v>
      </c>
      <c r="K631">
        <v>311</v>
      </c>
      <c r="L631" s="2">
        <f t="shared" si="9"/>
        <v>44.419809999999998</v>
      </c>
    </row>
    <row r="632" spans="6:12" x14ac:dyDescent="0.25">
      <c r="F632">
        <v>311.5</v>
      </c>
      <c r="G632" s="1">
        <v>-44.41666</v>
      </c>
      <c r="H632" s="1">
        <v>383.46730000000002</v>
      </c>
      <c r="K632">
        <v>311.5</v>
      </c>
      <c r="L632" s="2">
        <f t="shared" si="9"/>
        <v>44.41666</v>
      </c>
    </row>
    <row r="633" spans="6:12" x14ac:dyDescent="0.25">
      <c r="F633">
        <v>312</v>
      </c>
      <c r="G633" s="1">
        <v>-44.413490000000003</v>
      </c>
      <c r="H633" s="1">
        <v>383.36720000000003</v>
      </c>
      <c r="K633">
        <v>312</v>
      </c>
      <c r="L633" s="2">
        <f t="shared" si="9"/>
        <v>44.413490000000003</v>
      </c>
    </row>
    <row r="634" spans="6:12" x14ac:dyDescent="0.25">
      <c r="F634">
        <v>312.5</v>
      </c>
      <c r="G634" s="1">
        <v>-44.410310000000003</v>
      </c>
      <c r="H634" s="1">
        <v>383.2672</v>
      </c>
      <c r="K634">
        <v>312.5</v>
      </c>
      <c r="L634" s="2">
        <f t="shared" si="9"/>
        <v>44.410310000000003</v>
      </c>
    </row>
    <row r="635" spans="6:12" x14ac:dyDescent="0.25">
      <c r="F635">
        <v>313</v>
      </c>
      <c r="G635" s="1">
        <v>-44.407110000000003</v>
      </c>
      <c r="H635" s="1">
        <v>383.16730000000001</v>
      </c>
      <c r="K635">
        <v>313</v>
      </c>
      <c r="L635" s="2">
        <f t="shared" si="9"/>
        <v>44.407110000000003</v>
      </c>
    </row>
    <row r="636" spans="6:12" x14ac:dyDescent="0.25">
      <c r="F636">
        <v>313.5</v>
      </c>
      <c r="G636" s="1">
        <v>-44.403910000000003</v>
      </c>
      <c r="H636" s="1">
        <v>383.06760000000003</v>
      </c>
      <c r="K636">
        <v>313.5</v>
      </c>
      <c r="L636" s="2">
        <f t="shared" si="9"/>
        <v>44.403910000000003</v>
      </c>
    </row>
    <row r="637" spans="6:12" x14ac:dyDescent="0.25">
      <c r="F637">
        <v>314</v>
      </c>
      <c r="G637" s="1">
        <v>-44.400689999999997</v>
      </c>
      <c r="H637" s="1">
        <v>382.96789999999999</v>
      </c>
      <c r="K637">
        <v>314</v>
      </c>
      <c r="L637" s="2">
        <f t="shared" si="9"/>
        <v>44.400689999999997</v>
      </c>
    </row>
    <row r="638" spans="6:12" x14ac:dyDescent="0.25">
      <c r="F638">
        <v>314.5</v>
      </c>
      <c r="G638" s="1">
        <v>-44.397460000000002</v>
      </c>
      <c r="H638" s="1">
        <v>382.86840000000001</v>
      </c>
      <c r="K638">
        <v>314.5</v>
      </c>
      <c r="L638" s="2">
        <f t="shared" si="9"/>
        <v>44.397460000000002</v>
      </c>
    </row>
    <row r="639" spans="6:12" x14ac:dyDescent="0.25">
      <c r="F639">
        <v>315</v>
      </c>
      <c r="G639" s="1">
        <v>-44.394219999999997</v>
      </c>
      <c r="H639" s="1">
        <v>382.76900000000001</v>
      </c>
      <c r="K639">
        <v>315</v>
      </c>
      <c r="L639" s="2">
        <f t="shared" si="9"/>
        <v>44.394219999999997</v>
      </c>
    </row>
    <row r="640" spans="6:12" x14ac:dyDescent="0.25">
      <c r="F640">
        <v>315.5</v>
      </c>
      <c r="G640" s="1">
        <v>-44.390970000000003</v>
      </c>
      <c r="H640" s="1">
        <v>382.66980000000001</v>
      </c>
      <c r="K640">
        <v>315.5</v>
      </c>
      <c r="L640" s="2">
        <f t="shared" si="9"/>
        <v>44.390970000000003</v>
      </c>
    </row>
    <row r="641" spans="6:12" x14ac:dyDescent="0.25">
      <c r="F641">
        <v>316</v>
      </c>
      <c r="G641" s="1">
        <v>-44.387700000000002</v>
      </c>
      <c r="H641" s="1">
        <v>382.57060000000001</v>
      </c>
      <c r="K641">
        <v>316</v>
      </c>
      <c r="L641" s="2">
        <f t="shared" si="9"/>
        <v>44.387700000000002</v>
      </c>
    </row>
    <row r="642" spans="6:12" x14ac:dyDescent="0.25">
      <c r="F642">
        <v>316.5</v>
      </c>
      <c r="G642" s="1">
        <v>-44.384430000000002</v>
      </c>
      <c r="H642" s="1">
        <v>382.47160000000002</v>
      </c>
      <c r="K642">
        <v>316.5</v>
      </c>
      <c r="L642" s="2">
        <f t="shared" si="9"/>
        <v>44.384430000000002</v>
      </c>
    </row>
    <row r="643" spans="6:12" x14ac:dyDescent="0.25">
      <c r="F643">
        <v>317</v>
      </c>
      <c r="G643" s="1">
        <v>-44.381140000000002</v>
      </c>
      <c r="H643" s="1">
        <v>382.37270000000001</v>
      </c>
      <c r="K643">
        <v>317</v>
      </c>
      <c r="L643" s="2">
        <f t="shared" si="9"/>
        <v>44.381140000000002</v>
      </c>
    </row>
    <row r="644" spans="6:12" x14ac:dyDescent="0.25">
      <c r="F644">
        <v>317.5</v>
      </c>
      <c r="G644" s="1">
        <v>-44.377839999999999</v>
      </c>
      <c r="H644" s="1">
        <v>382.27390000000003</v>
      </c>
      <c r="K644">
        <v>317.5</v>
      </c>
      <c r="L644" s="2">
        <f t="shared" si="9"/>
        <v>44.377839999999999</v>
      </c>
    </row>
    <row r="645" spans="6:12" x14ac:dyDescent="0.25">
      <c r="F645">
        <v>318</v>
      </c>
      <c r="G645" s="1">
        <v>-44.374519999999997</v>
      </c>
      <c r="H645" s="1">
        <v>382.17520000000002</v>
      </c>
      <c r="K645">
        <v>318</v>
      </c>
      <c r="L645" s="2">
        <f t="shared" si="9"/>
        <v>44.374519999999997</v>
      </c>
    </row>
    <row r="646" spans="6:12" x14ac:dyDescent="0.25">
      <c r="F646">
        <v>318.5</v>
      </c>
      <c r="G646" s="1">
        <v>-44.371200000000002</v>
      </c>
      <c r="H646" s="1">
        <v>382.07670000000002</v>
      </c>
      <c r="K646">
        <v>318.5</v>
      </c>
      <c r="L646" s="2">
        <f t="shared" si="9"/>
        <v>44.371200000000002</v>
      </c>
    </row>
    <row r="647" spans="6:12" x14ac:dyDescent="0.25">
      <c r="F647">
        <v>319</v>
      </c>
      <c r="G647" s="1">
        <v>-44.36786</v>
      </c>
      <c r="H647" s="1">
        <v>381.97829999999999</v>
      </c>
      <c r="K647">
        <v>319</v>
      </c>
      <c r="L647" s="2">
        <f t="shared" si="9"/>
        <v>44.36786</v>
      </c>
    </row>
    <row r="648" spans="6:12" x14ac:dyDescent="0.25">
      <c r="F648">
        <v>319.5</v>
      </c>
      <c r="G648" s="1">
        <v>-44.364519999999999</v>
      </c>
      <c r="H648" s="1">
        <v>381.88</v>
      </c>
      <c r="K648">
        <v>319.5</v>
      </c>
      <c r="L648" s="2">
        <f t="shared" si="9"/>
        <v>44.364519999999999</v>
      </c>
    </row>
    <row r="649" spans="6:12" x14ac:dyDescent="0.25">
      <c r="F649">
        <v>320</v>
      </c>
      <c r="G649" s="1">
        <v>-44.361159999999998</v>
      </c>
      <c r="H649" s="1">
        <v>381.78179999999998</v>
      </c>
      <c r="K649">
        <v>320</v>
      </c>
      <c r="L649" s="2">
        <f t="shared" si="9"/>
        <v>44.361159999999998</v>
      </c>
    </row>
    <row r="650" spans="6:12" x14ac:dyDescent="0.25">
      <c r="F650">
        <v>320.5</v>
      </c>
      <c r="G650" s="1">
        <v>-44.357779999999998</v>
      </c>
      <c r="H650" s="1">
        <v>381.68369999999999</v>
      </c>
      <c r="K650">
        <v>320.5</v>
      </c>
      <c r="L650" s="2">
        <f t="shared" si="9"/>
        <v>44.357779999999998</v>
      </c>
    </row>
    <row r="651" spans="6:12" x14ac:dyDescent="0.25">
      <c r="F651">
        <v>321</v>
      </c>
      <c r="G651" s="1">
        <v>-44.354399999999998</v>
      </c>
      <c r="H651" s="1">
        <v>381.58580000000001</v>
      </c>
      <c r="K651">
        <v>321</v>
      </c>
      <c r="L651" s="2">
        <f t="shared" ref="L651:L714" si="10">-G651</f>
        <v>44.354399999999998</v>
      </c>
    </row>
    <row r="652" spans="6:12" x14ac:dyDescent="0.25">
      <c r="F652">
        <v>321.5</v>
      </c>
      <c r="G652" s="1">
        <v>-44.351010000000002</v>
      </c>
      <c r="H652" s="1">
        <v>381.48790000000002</v>
      </c>
      <c r="K652">
        <v>321.5</v>
      </c>
      <c r="L652" s="2">
        <f t="shared" si="10"/>
        <v>44.351010000000002</v>
      </c>
    </row>
    <row r="653" spans="6:12" x14ac:dyDescent="0.25">
      <c r="F653">
        <v>322</v>
      </c>
      <c r="G653" s="1">
        <v>-44.3476</v>
      </c>
      <c r="H653" s="1">
        <v>381.39019999999999</v>
      </c>
      <c r="K653">
        <v>322</v>
      </c>
      <c r="L653" s="2">
        <f t="shared" si="10"/>
        <v>44.3476</v>
      </c>
    </row>
    <row r="654" spans="6:12" x14ac:dyDescent="0.25">
      <c r="F654">
        <v>322.5</v>
      </c>
      <c r="G654" s="1">
        <v>-44.344180000000001</v>
      </c>
      <c r="H654" s="1">
        <v>381.29259999999999</v>
      </c>
      <c r="K654">
        <v>322.5</v>
      </c>
      <c r="L654" s="2">
        <f t="shared" si="10"/>
        <v>44.344180000000001</v>
      </c>
    </row>
    <row r="655" spans="6:12" x14ac:dyDescent="0.25">
      <c r="F655">
        <v>323</v>
      </c>
      <c r="G655" s="1">
        <v>-44.34075</v>
      </c>
      <c r="H655" s="1">
        <v>381.19510000000002</v>
      </c>
      <c r="K655">
        <v>323</v>
      </c>
      <c r="L655" s="2">
        <f t="shared" si="10"/>
        <v>44.34075</v>
      </c>
    </row>
    <row r="656" spans="6:12" x14ac:dyDescent="0.25">
      <c r="F656">
        <v>323.5</v>
      </c>
      <c r="G656" s="1">
        <v>-44.337310000000002</v>
      </c>
      <c r="H656" s="1">
        <v>381.09780000000001</v>
      </c>
      <c r="K656">
        <v>323.5</v>
      </c>
      <c r="L656" s="2">
        <f t="shared" si="10"/>
        <v>44.337310000000002</v>
      </c>
    </row>
    <row r="657" spans="6:12" x14ac:dyDescent="0.25">
      <c r="F657">
        <v>324</v>
      </c>
      <c r="G657" s="1">
        <v>-44.333860000000001</v>
      </c>
      <c r="H657" s="1">
        <v>381.00060000000002</v>
      </c>
      <c r="K657">
        <v>324</v>
      </c>
      <c r="L657" s="2">
        <f t="shared" si="10"/>
        <v>44.333860000000001</v>
      </c>
    </row>
    <row r="658" spans="6:12" x14ac:dyDescent="0.25">
      <c r="F658">
        <v>324.5</v>
      </c>
      <c r="G658" s="1">
        <v>-44.330390000000001</v>
      </c>
      <c r="H658" s="1">
        <v>380.90339999999998</v>
      </c>
      <c r="K658">
        <v>324.5</v>
      </c>
      <c r="L658" s="2">
        <f t="shared" si="10"/>
        <v>44.330390000000001</v>
      </c>
    </row>
    <row r="659" spans="6:12" x14ac:dyDescent="0.25">
      <c r="F659">
        <v>325</v>
      </c>
      <c r="G659" s="1">
        <v>-44.326909999999998</v>
      </c>
      <c r="H659" s="1">
        <v>380.8064</v>
      </c>
      <c r="K659">
        <v>325</v>
      </c>
      <c r="L659" s="2">
        <f t="shared" si="10"/>
        <v>44.326909999999998</v>
      </c>
    </row>
    <row r="660" spans="6:12" x14ac:dyDescent="0.25">
      <c r="F660">
        <v>325.5</v>
      </c>
      <c r="G660" s="1">
        <v>-44.323430000000002</v>
      </c>
      <c r="H660" s="1">
        <v>380.70960000000002</v>
      </c>
      <c r="K660">
        <v>325.5</v>
      </c>
      <c r="L660" s="2">
        <f t="shared" si="10"/>
        <v>44.323430000000002</v>
      </c>
    </row>
    <row r="661" spans="6:12" x14ac:dyDescent="0.25">
      <c r="F661">
        <v>326</v>
      </c>
      <c r="G661" s="1">
        <v>-44.319929999999999</v>
      </c>
      <c r="H661" s="1">
        <v>380.61279999999999</v>
      </c>
      <c r="K661">
        <v>326</v>
      </c>
      <c r="L661" s="2">
        <f t="shared" si="10"/>
        <v>44.319929999999999</v>
      </c>
    </row>
    <row r="662" spans="6:12" x14ac:dyDescent="0.25">
      <c r="F662">
        <v>326.5</v>
      </c>
      <c r="G662" s="1">
        <v>-44.316420000000001</v>
      </c>
      <c r="H662" s="1">
        <v>380.51620000000003</v>
      </c>
      <c r="K662">
        <v>326.5</v>
      </c>
      <c r="L662" s="2">
        <f t="shared" si="10"/>
        <v>44.316420000000001</v>
      </c>
    </row>
    <row r="663" spans="6:12" x14ac:dyDescent="0.25">
      <c r="F663">
        <v>327</v>
      </c>
      <c r="G663" s="1">
        <v>-44.312890000000003</v>
      </c>
      <c r="H663" s="1">
        <v>380.4196</v>
      </c>
      <c r="K663">
        <v>327</v>
      </c>
      <c r="L663" s="2">
        <f t="shared" si="10"/>
        <v>44.312890000000003</v>
      </c>
    </row>
    <row r="664" spans="6:12" x14ac:dyDescent="0.25">
      <c r="F664">
        <v>327.5</v>
      </c>
      <c r="G664" s="1">
        <v>-44.309359999999998</v>
      </c>
      <c r="H664" s="1">
        <v>380.32319999999999</v>
      </c>
      <c r="K664">
        <v>327.5</v>
      </c>
      <c r="L664" s="2">
        <f t="shared" si="10"/>
        <v>44.309359999999998</v>
      </c>
    </row>
    <row r="665" spans="6:12" x14ac:dyDescent="0.25">
      <c r="F665">
        <v>328</v>
      </c>
      <c r="G665" s="1">
        <v>-44.305810000000001</v>
      </c>
      <c r="H665" s="1">
        <v>380.2269</v>
      </c>
      <c r="K665">
        <v>328</v>
      </c>
      <c r="L665" s="2">
        <f t="shared" si="10"/>
        <v>44.305810000000001</v>
      </c>
    </row>
    <row r="666" spans="6:12" x14ac:dyDescent="0.25">
      <c r="F666">
        <v>328.5</v>
      </c>
      <c r="G666" s="1">
        <v>-44.302250000000001</v>
      </c>
      <c r="H666" s="1">
        <v>380.13080000000002</v>
      </c>
      <c r="K666">
        <v>328.5</v>
      </c>
      <c r="L666" s="2">
        <f t="shared" si="10"/>
        <v>44.302250000000001</v>
      </c>
    </row>
    <row r="667" spans="6:12" x14ac:dyDescent="0.25">
      <c r="F667">
        <v>329</v>
      </c>
      <c r="G667" s="1">
        <v>-44.298690000000001</v>
      </c>
      <c r="H667" s="1">
        <v>380.03469999999999</v>
      </c>
      <c r="K667">
        <v>329</v>
      </c>
      <c r="L667" s="2">
        <f t="shared" si="10"/>
        <v>44.298690000000001</v>
      </c>
    </row>
    <row r="668" spans="6:12" x14ac:dyDescent="0.25">
      <c r="F668">
        <v>329.5</v>
      </c>
      <c r="G668" s="1">
        <v>-44.295110000000001</v>
      </c>
      <c r="H668" s="1">
        <v>379.93880000000001</v>
      </c>
      <c r="K668">
        <v>329.5</v>
      </c>
      <c r="L668" s="2">
        <f t="shared" si="10"/>
        <v>44.295110000000001</v>
      </c>
    </row>
    <row r="669" spans="6:12" x14ac:dyDescent="0.25">
      <c r="F669">
        <v>330</v>
      </c>
      <c r="G669" s="1">
        <v>-44.291510000000002</v>
      </c>
      <c r="H669" s="1">
        <v>379.84289999999999</v>
      </c>
      <c r="K669">
        <v>330</v>
      </c>
      <c r="L669" s="2">
        <f t="shared" si="10"/>
        <v>44.291510000000002</v>
      </c>
    </row>
    <row r="670" spans="6:12" x14ac:dyDescent="0.25">
      <c r="F670">
        <v>330.5</v>
      </c>
      <c r="G670" s="1">
        <v>-44.287909999999997</v>
      </c>
      <c r="H670" s="1">
        <v>379.74720000000002</v>
      </c>
      <c r="K670">
        <v>330.5</v>
      </c>
      <c r="L670" s="2">
        <f t="shared" si="10"/>
        <v>44.287909999999997</v>
      </c>
    </row>
    <row r="671" spans="6:12" x14ac:dyDescent="0.25">
      <c r="F671">
        <v>331</v>
      </c>
      <c r="G671" s="1">
        <v>-44.284300000000002</v>
      </c>
      <c r="H671" s="1">
        <v>379.65159999999997</v>
      </c>
      <c r="K671">
        <v>331</v>
      </c>
      <c r="L671" s="2">
        <f t="shared" si="10"/>
        <v>44.284300000000002</v>
      </c>
    </row>
    <row r="672" spans="6:12" x14ac:dyDescent="0.25">
      <c r="F672">
        <v>331.5</v>
      </c>
      <c r="G672" s="1">
        <v>-44.280670000000001</v>
      </c>
      <c r="H672" s="1">
        <v>379.55619999999999</v>
      </c>
      <c r="K672">
        <v>331.5</v>
      </c>
      <c r="L672" s="2">
        <f t="shared" si="10"/>
        <v>44.280670000000001</v>
      </c>
    </row>
    <row r="673" spans="6:12" x14ac:dyDescent="0.25">
      <c r="F673">
        <v>332</v>
      </c>
      <c r="G673" s="1">
        <v>-44.277030000000003</v>
      </c>
      <c r="H673" s="1">
        <v>379.46080000000001</v>
      </c>
      <c r="K673">
        <v>332</v>
      </c>
      <c r="L673" s="2">
        <f t="shared" si="10"/>
        <v>44.277030000000003</v>
      </c>
    </row>
    <row r="674" spans="6:12" x14ac:dyDescent="0.25">
      <c r="F674">
        <v>332.5</v>
      </c>
      <c r="G674" s="1">
        <v>-44.273380000000003</v>
      </c>
      <c r="H674" s="1">
        <v>379.36559999999997</v>
      </c>
      <c r="K674">
        <v>332.5</v>
      </c>
      <c r="L674" s="2">
        <f t="shared" si="10"/>
        <v>44.273380000000003</v>
      </c>
    </row>
    <row r="675" spans="6:12" x14ac:dyDescent="0.25">
      <c r="F675">
        <v>333</v>
      </c>
      <c r="G675" s="1">
        <v>-44.26972</v>
      </c>
      <c r="H675" s="1">
        <v>379.27050000000003</v>
      </c>
      <c r="K675">
        <v>333</v>
      </c>
      <c r="L675" s="2">
        <f t="shared" si="10"/>
        <v>44.26972</v>
      </c>
    </row>
    <row r="676" spans="6:12" x14ac:dyDescent="0.25">
      <c r="F676">
        <v>333.5</v>
      </c>
      <c r="G676" s="1">
        <v>-44.26605</v>
      </c>
      <c r="H676" s="1">
        <v>379.1755</v>
      </c>
      <c r="K676">
        <v>333.5</v>
      </c>
      <c r="L676" s="2">
        <f t="shared" si="10"/>
        <v>44.26605</v>
      </c>
    </row>
    <row r="677" spans="6:12" x14ac:dyDescent="0.25">
      <c r="F677">
        <v>334</v>
      </c>
      <c r="G677" s="1">
        <v>-44.262369999999997</v>
      </c>
      <c r="H677" s="1">
        <v>379.0806</v>
      </c>
      <c r="K677">
        <v>334</v>
      </c>
      <c r="L677" s="2">
        <f t="shared" si="10"/>
        <v>44.262369999999997</v>
      </c>
    </row>
    <row r="678" spans="6:12" x14ac:dyDescent="0.25">
      <c r="F678">
        <v>334.5</v>
      </c>
      <c r="G678" s="1">
        <v>-44.258679999999998</v>
      </c>
      <c r="H678" s="1">
        <v>378.98579999999998</v>
      </c>
      <c r="K678">
        <v>334.5</v>
      </c>
      <c r="L678" s="2">
        <f t="shared" si="10"/>
        <v>44.258679999999998</v>
      </c>
    </row>
    <row r="679" spans="6:12" x14ac:dyDescent="0.25">
      <c r="F679">
        <v>335</v>
      </c>
      <c r="G679" s="1">
        <v>-44.25497</v>
      </c>
      <c r="H679" s="1">
        <v>378.89120000000003</v>
      </c>
      <c r="K679">
        <v>335</v>
      </c>
      <c r="L679" s="2">
        <f t="shared" si="10"/>
        <v>44.25497</v>
      </c>
    </row>
    <row r="680" spans="6:12" x14ac:dyDescent="0.25">
      <c r="F680">
        <v>335.5</v>
      </c>
      <c r="G680" s="1">
        <v>-44.251249999999999</v>
      </c>
      <c r="H680" s="1">
        <v>378.79660000000001</v>
      </c>
      <c r="K680">
        <v>335.5</v>
      </c>
      <c r="L680" s="2">
        <f t="shared" si="10"/>
        <v>44.251249999999999</v>
      </c>
    </row>
    <row r="681" spans="6:12" x14ac:dyDescent="0.25">
      <c r="F681">
        <v>336</v>
      </c>
      <c r="G681" s="1">
        <v>-44.247529999999998</v>
      </c>
      <c r="H681" s="1">
        <v>378.7022</v>
      </c>
      <c r="K681">
        <v>336</v>
      </c>
      <c r="L681" s="2">
        <f t="shared" si="10"/>
        <v>44.247529999999998</v>
      </c>
    </row>
    <row r="682" spans="6:12" x14ac:dyDescent="0.25">
      <c r="F682">
        <v>336.5</v>
      </c>
      <c r="G682" s="1">
        <v>-44.243789999999997</v>
      </c>
      <c r="H682" s="1">
        <v>378.60789999999997</v>
      </c>
      <c r="K682">
        <v>336.5</v>
      </c>
      <c r="L682" s="2">
        <f t="shared" si="10"/>
        <v>44.243789999999997</v>
      </c>
    </row>
    <row r="683" spans="6:12" x14ac:dyDescent="0.25">
      <c r="F683">
        <v>337</v>
      </c>
      <c r="G683" s="1">
        <v>-44.24004</v>
      </c>
      <c r="H683" s="1">
        <v>378.51369999999997</v>
      </c>
      <c r="K683">
        <v>337</v>
      </c>
      <c r="L683" s="2">
        <f t="shared" si="10"/>
        <v>44.24004</v>
      </c>
    </row>
    <row r="684" spans="6:12" x14ac:dyDescent="0.25">
      <c r="F684">
        <v>337.5</v>
      </c>
      <c r="G684" s="1">
        <v>-44.236280000000001</v>
      </c>
      <c r="H684" s="1">
        <v>378.4196</v>
      </c>
      <c r="K684">
        <v>337.5</v>
      </c>
      <c r="L684" s="2">
        <f t="shared" si="10"/>
        <v>44.236280000000001</v>
      </c>
    </row>
    <row r="685" spans="6:12" x14ac:dyDescent="0.25">
      <c r="F685">
        <v>338</v>
      </c>
      <c r="G685" s="1">
        <v>-44.232500000000002</v>
      </c>
      <c r="H685" s="1">
        <v>378.32569999999998</v>
      </c>
      <c r="K685">
        <v>338</v>
      </c>
      <c r="L685" s="2">
        <f t="shared" si="10"/>
        <v>44.232500000000002</v>
      </c>
    </row>
    <row r="686" spans="6:12" x14ac:dyDescent="0.25">
      <c r="F686">
        <v>338.5</v>
      </c>
      <c r="G686" s="1">
        <v>-44.228720000000003</v>
      </c>
      <c r="H686" s="1">
        <v>378.23180000000002</v>
      </c>
      <c r="K686">
        <v>338.5</v>
      </c>
      <c r="L686" s="2">
        <f t="shared" si="10"/>
        <v>44.228720000000003</v>
      </c>
    </row>
    <row r="687" spans="6:12" x14ac:dyDescent="0.25">
      <c r="F687">
        <v>339</v>
      </c>
      <c r="G687" s="1">
        <v>-44.224919999999997</v>
      </c>
      <c r="H687" s="1">
        <v>378.13810000000001</v>
      </c>
      <c r="K687">
        <v>339</v>
      </c>
      <c r="L687" s="2">
        <f t="shared" si="10"/>
        <v>44.224919999999997</v>
      </c>
    </row>
    <row r="688" spans="6:12" x14ac:dyDescent="0.25">
      <c r="F688">
        <v>339.5</v>
      </c>
      <c r="G688" s="1">
        <v>-44.221119999999999</v>
      </c>
      <c r="H688" s="1">
        <v>378.04450000000003</v>
      </c>
      <c r="K688">
        <v>339.5</v>
      </c>
      <c r="L688" s="2">
        <f t="shared" si="10"/>
        <v>44.221119999999999</v>
      </c>
    </row>
    <row r="689" spans="6:12" x14ac:dyDescent="0.25">
      <c r="F689">
        <v>340</v>
      </c>
      <c r="G689" s="1">
        <v>-44.217300000000002</v>
      </c>
      <c r="H689" s="1">
        <v>377.95100000000002</v>
      </c>
      <c r="K689">
        <v>340</v>
      </c>
      <c r="L689" s="2">
        <f t="shared" si="10"/>
        <v>44.217300000000002</v>
      </c>
    </row>
    <row r="690" spans="6:12" x14ac:dyDescent="0.25">
      <c r="F690">
        <v>340.5</v>
      </c>
      <c r="G690" s="1">
        <v>-44.213470000000001</v>
      </c>
      <c r="H690" s="1">
        <v>377.85759999999999</v>
      </c>
      <c r="K690">
        <v>340.5</v>
      </c>
      <c r="L690" s="2">
        <f t="shared" si="10"/>
        <v>44.213470000000001</v>
      </c>
    </row>
    <row r="691" spans="6:12" x14ac:dyDescent="0.25">
      <c r="F691">
        <v>341</v>
      </c>
      <c r="G691" s="1">
        <v>-44.209629999999997</v>
      </c>
      <c r="H691" s="1">
        <v>377.76429999999999</v>
      </c>
      <c r="K691">
        <v>341</v>
      </c>
      <c r="L691" s="2">
        <f t="shared" si="10"/>
        <v>44.209629999999997</v>
      </c>
    </row>
    <row r="692" spans="6:12" x14ac:dyDescent="0.25">
      <c r="F692">
        <v>341.5</v>
      </c>
      <c r="G692" s="1">
        <v>-44.205779999999997</v>
      </c>
      <c r="H692" s="1">
        <v>377.6712</v>
      </c>
      <c r="K692">
        <v>341.5</v>
      </c>
      <c r="L692" s="2">
        <f t="shared" si="10"/>
        <v>44.205779999999997</v>
      </c>
    </row>
    <row r="693" spans="6:12" x14ac:dyDescent="0.25">
      <c r="F693">
        <v>342</v>
      </c>
      <c r="G693" s="1">
        <v>-44.201920000000001</v>
      </c>
      <c r="H693" s="1">
        <v>377.57810000000001</v>
      </c>
      <c r="K693">
        <v>342</v>
      </c>
      <c r="L693" s="2">
        <f t="shared" si="10"/>
        <v>44.201920000000001</v>
      </c>
    </row>
    <row r="694" spans="6:12" x14ac:dyDescent="0.25">
      <c r="F694">
        <v>342.5</v>
      </c>
      <c r="G694" s="1">
        <v>-44.198039999999999</v>
      </c>
      <c r="H694" s="1">
        <v>377.48520000000002</v>
      </c>
      <c r="K694">
        <v>342.5</v>
      </c>
      <c r="L694" s="2">
        <f t="shared" si="10"/>
        <v>44.198039999999999</v>
      </c>
    </row>
    <row r="695" spans="6:12" x14ac:dyDescent="0.25">
      <c r="F695">
        <v>343</v>
      </c>
      <c r="G695" s="1">
        <v>-44.194159999999997</v>
      </c>
      <c r="H695" s="1">
        <v>377.39240000000001</v>
      </c>
      <c r="K695">
        <v>343</v>
      </c>
      <c r="L695" s="2">
        <f t="shared" si="10"/>
        <v>44.194159999999997</v>
      </c>
    </row>
    <row r="696" spans="6:12" x14ac:dyDescent="0.25">
      <c r="F696">
        <v>343.5</v>
      </c>
      <c r="G696" s="1">
        <v>-44.190260000000002</v>
      </c>
      <c r="H696" s="1">
        <v>377.29969999999997</v>
      </c>
      <c r="K696">
        <v>343.5</v>
      </c>
      <c r="L696" s="2">
        <f t="shared" si="10"/>
        <v>44.190260000000002</v>
      </c>
    </row>
    <row r="697" spans="6:12" x14ac:dyDescent="0.25">
      <c r="F697">
        <v>344</v>
      </c>
      <c r="G697" s="1">
        <v>-44.186360000000001</v>
      </c>
      <c r="H697" s="1">
        <v>377.20710000000003</v>
      </c>
      <c r="K697">
        <v>344</v>
      </c>
      <c r="L697" s="2">
        <f t="shared" si="10"/>
        <v>44.186360000000001</v>
      </c>
    </row>
    <row r="698" spans="6:12" x14ac:dyDescent="0.25">
      <c r="F698">
        <v>344.5</v>
      </c>
      <c r="G698" s="1">
        <v>-44.18244</v>
      </c>
      <c r="H698" s="1">
        <v>377.1146</v>
      </c>
      <c r="K698">
        <v>344.5</v>
      </c>
      <c r="L698" s="2">
        <f t="shared" si="10"/>
        <v>44.18244</v>
      </c>
    </row>
    <row r="699" spans="6:12" x14ac:dyDescent="0.25">
      <c r="F699">
        <v>345</v>
      </c>
      <c r="G699" s="1">
        <v>-44.178510000000003</v>
      </c>
      <c r="H699" s="1">
        <v>377.02229999999997</v>
      </c>
      <c r="K699">
        <v>345</v>
      </c>
      <c r="L699" s="2">
        <f t="shared" si="10"/>
        <v>44.178510000000003</v>
      </c>
    </row>
    <row r="700" spans="6:12" x14ac:dyDescent="0.25">
      <c r="F700">
        <v>345.5</v>
      </c>
      <c r="G700" s="1">
        <v>-44.174570000000003</v>
      </c>
      <c r="H700" s="1">
        <v>376.93</v>
      </c>
      <c r="K700">
        <v>345.5</v>
      </c>
      <c r="L700" s="2">
        <f t="shared" si="10"/>
        <v>44.174570000000003</v>
      </c>
    </row>
    <row r="701" spans="6:12" x14ac:dyDescent="0.25">
      <c r="F701">
        <v>346</v>
      </c>
      <c r="G701" s="1">
        <v>-44.17062</v>
      </c>
      <c r="H701" s="1">
        <v>376.83789999999999</v>
      </c>
      <c r="K701">
        <v>346</v>
      </c>
      <c r="L701" s="2">
        <f t="shared" si="10"/>
        <v>44.17062</v>
      </c>
    </row>
    <row r="702" spans="6:12" x14ac:dyDescent="0.25">
      <c r="F702">
        <v>346.5</v>
      </c>
      <c r="G702" s="1">
        <v>-44.16666</v>
      </c>
      <c r="H702" s="1">
        <v>376.74590000000001</v>
      </c>
      <c r="K702">
        <v>346.5</v>
      </c>
      <c r="L702" s="2">
        <f t="shared" si="10"/>
        <v>44.16666</v>
      </c>
    </row>
    <row r="703" spans="6:12" x14ac:dyDescent="0.25">
      <c r="F703">
        <v>347</v>
      </c>
      <c r="G703" s="1">
        <v>-44.162689999999998</v>
      </c>
      <c r="H703" s="1">
        <v>376.654</v>
      </c>
      <c r="K703">
        <v>347</v>
      </c>
      <c r="L703" s="2">
        <f t="shared" si="10"/>
        <v>44.162689999999998</v>
      </c>
    </row>
    <row r="704" spans="6:12" x14ac:dyDescent="0.25">
      <c r="F704">
        <v>347.5</v>
      </c>
      <c r="G704" s="1">
        <v>-44.158709999999999</v>
      </c>
      <c r="H704" s="1">
        <v>376.56220000000002</v>
      </c>
      <c r="K704">
        <v>347.5</v>
      </c>
      <c r="L704" s="2">
        <f t="shared" si="10"/>
        <v>44.158709999999999</v>
      </c>
    </row>
    <row r="705" spans="6:12" x14ac:dyDescent="0.25">
      <c r="F705">
        <v>348</v>
      </c>
      <c r="G705" s="1">
        <v>-44.154719999999998</v>
      </c>
      <c r="H705" s="1">
        <v>376.47050000000002</v>
      </c>
      <c r="K705">
        <v>348</v>
      </c>
      <c r="L705" s="2">
        <f t="shared" si="10"/>
        <v>44.154719999999998</v>
      </c>
    </row>
    <row r="706" spans="6:12" x14ac:dyDescent="0.25">
      <c r="F706">
        <v>348.5</v>
      </c>
      <c r="G706" s="1">
        <v>-44.150709999999997</v>
      </c>
      <c r="H706" s="1">
        <v>376.37889999999999</v>
      </c>
      <c r="K706">
        <v>348.5</v>
      </c>
      <c r="L706" s="2">
        <f t="shared" si="10"/>
        <v>44.150709999999997</v>
      </c>
    </row>
    <row r="707" spans="6:12" x14ac:dyDescent="0.25">
      <c r="F707">
        <v>349</v>
      </c>
      <c r="G707" s="1">
        <v>-44.146700000000003</v>
      </c>
      <c r="H707" s="1">
        <v>376.28750000000002</v>
      </c>
      <c r="K707">
        <v>349</v>
      </c>
      <c r="L707" s="2">
        <f t="shared" si="10"/>
        <v>44.146700000000003</v>
      </c>
    </row>
    <row r="708" spans="6:12" x14ac:dyDescent="0.25">
      <c r="F708">
        <v>349.5</v>
      </c>
      <c r="G708" s="1">
        <v>-44.142670000000003</v>
      </c>
      <c r="H708" s="1">
        <v>376.19619999999998</v>
      </c>
      <c r="K708">
        <v>349.5</v>
      </c>
      <c r="L708" s="2">
        <f t="shared" si="10"/>
        <v>44.142670000000003</v>
      </c>
    </row>
    <row r="709" spans="6:12" x14ac:dyDescent="0.25">
      <c r="F709">
        <v>350</v>
      </c>
      <c r="G709" s="1">
        <v>-44.138640000000002</v>
      </c>
      <c r="H709" s="1">
        <v>376.10489999999999</v>
      </c>
      <c r="K709">
        <v>350</v>
      </c>
      <c r="L709" s="2">
        <f t="shared" si="10"/>
        <v>44.138640000000002</v>
      </c>
    </row>
    <row r="710" spans="6:12" x14ac:dyDescent="0.25">
      <c r="F710">
        <v>350.5</v>
      </c>
      <c r="G710" s="1">
        <v>-44.134590000000003</v>
      </c>
      <c r="H710" s="1">
        <v>376.0138</v>
      </c>
      <c r="K710">
        <v>350.5</v>
      </c>
      <c r="L710" s="2">
        <f t="shared" si="10"/>
        <v>44.134590000000003</v>
      </c>
    </row>
    <row r="711" spans="6:12" x14ac:dyDescent="0.25">
      <c r="F711">
        <v>351</v>
      </c>
      <c r="G711" s="1">
        <v>-44.13053</v>
      </c>
      <c r="H711" s="1">
        <v>375.9228</v>
      </c>
      <c r="K711">
        <v>351</v>
      </c>
      <c r="L711" s="2">
        <f t="shared" si="10"/>
        <v>44.13053</v>
      </c>
    </row>
    <row r="712" spans="6:12" x14ac:dyDescent="0.25">
      <c r="F712">
        <v>351.5</v>
      </c>
      <c r="G712" s="1">
        <v>-44.126460000000002</v>
      </c>
      <c r="H712" s="1">
        <v>375.83190000000002</v>
      </c>
      <c r="K712">
        <v>351.5</v>
      </c>
      <c r="L712" s="2">
        <f t="shared" si="10"/>
        <v>44.126460000000002</v>
      </c>
    </row>
    <row r="713" spans="6:12" x14ac:dyDescent="0.25">
      <c r="F713">
        <v>352</v>
      </c>
      <c r="G713" s="1">
        <v>-44.122390000000003</v>
      </c>
      <c r="H713" s="1">
        <v>375.74119999999999</v>
      </c>
      <c r="K713">
        <v>352</v>
      </c>
      <c r="L713" s="2">
        <f t="shared" si="10"/>
        <v>44.122390000000003</v>
      </c>
    </row>
    <row r="714" spans="6:12" x14ac:dyDescent="0.25">
      <c r="F714">
        <v>352.5</v>
      </c>
      <c r="G714" s="1">
        <v>-44.118299999999998</v>
      </c>
      <c r="H714" s="1">
        <v>375.65050000000002</v>
      </c>
      <c r="K714">
        <v>352.5</v>
      </c>
      <c r="L714" s="2">
        <f t="shared" si="10"/>
        <v>44.118299999999998</v>
      </c>
    </row>
    <row r="715" spans="6:12" x14ac:dyDescent="0.25">
      <c r="F715">
        <v>353</v>
      </c>
      <c r="G715" s="1">
        <v>-44.114199999999997</v>
      </c>
      <c r="H715" s="1">
        <v>375.55990000000003</v>
      </c>
      <c r="K715">
        <v>353</v>
      </c>
      <c r="L715" s="2">
        <f t="shared" ref="L715:L778" si="11">-G715</f>
        <v>44.114199999999997</v>
      </c>
    </row>
    <row r="716" spans="6:12" x14ac:dyDescent="0.25">
      <c r="F716">
        <v>353.5</v>
      </c>
      <c r="G716" s="1">
        <v>-44.110080000000004</v>
      </c>
      <c r="H716" s="1">
        <v>375.46949999999998</v>
      </c>
      <c r="K716">
        <v>353.5</v>
      </c>
      <c r="L716" s="2">
        <f t="shared" si="11"/>
        <v>44.110080000000004</v>
      </c>
    </row>
    <row r="717" spans="6:12" x14ac:dyDescent="0.25">
      <c r="F717">
        <v>354</v>
      </c>
      <c r="G717" s="1">
        <v>-44.105960000000003</v>
      </c>
      <c r="H717" s="1">
        <v>375.37920000000003</v>
      </c>
      <c r="K717">
        <v>354</v>
      </c>
      <c r="L717" s="2">
        <f t="shared" si="11"/>
        <v>44.105960000000003</v>
      </c>
    </row>
    <row r="718" spans="6:12" x14ac:dyDescent="0.25">
      <c r="F718">
        <v>354.5</v>
      </c>
      <c r="G718" s="1">
        <v>-44.10183</v>
      </c>
      <c r="H718" s="1">
        <v>375.28899999999999</v>
      </c>
      <c r="K718">
        <v>354.5</v>
      </c>
      <c r="L718" s="2">
        <f t="shared" si="11"/>
        <v>44.10183</v>
      </c>
    </row>
    <row r="719" spans="6:12" x14ac:dyDescent="0.25">
      <c r="F719">
        <v>355</v>
      </c>
      <c r="G719" s="1">
        <v>-44.09769</v>
      </c>
      <c r="H719" s="1">
        <v>375.19889999999998</v>
      </c>
      <c r="K719">
        <v>355</v>
      </c>
      <c r="L719" s="2">
        <f t="shared" si="11"/>
        <v>44.09769</v>
      </c>
    </row>
    <row r="720" spans="6:12" x14ac:dyDescent="0.25">
      <c r="F720">
        <v>355.5</v>
      </c>
      <c r="G720" s="1">
        <v>-44.093539999999997</v>
      </c>
      <c r="H720" s="1">
        <v>375.10890000000001</v>
      </c>
      <c r="K720">
        <v>355.5</v>
      </c>
      <c r="L720" s="2">
        <f t="shared" si="11"/>
        <v>44.093539999999997</v>
      </c>
    </row>
    <row r="721" spans="6:12" x14ac:dyDescent="0.25">
      <c r="F721">
        <v>356</v>
      </c>
      <c r="G721" s="1">
        <v>-44.089370000000002</v>
      </c>
      <c r="H721" s="1">
        <v>375.01900000000001</v>
      </c>
      <c r="K721">
        <v>356</v>
      </c>
      <c r="L721" s="2">
        <f t="shared" si="11"/>
        <v>44.089370000000002</v>
      </c>
    </row>
    <row r="722" spans="6:12" x14ac:dyDescent="0.25">
      <c r="F722">
        <v>356.5</v>
      </c>
      <c r="G722" s="1">
        <v>-44.0852</v>
      </c>
      <c r="H722" s="1">
        <v>374.92919999999998</v>
      </c>
      <c r="K722">
        <v>356.5</v>
      </c>
      <c r="L722" s="2">
        <f t="shared" si="11"/>
        <v>44.0852</v>
      </c>
    </row>
    <row r="723" spans="6:12" x14ac:dyDescent="0.25">
      <c r="F723">
        <v>357</v>
      </c>
      <c r="G723" s="1">
        <v>-44.081009999999999</v>
      </c>
      <c r="H723" s="1">
        <v>374.83960000000002</v>
      </c>
      <c r="K723">
        <v>357</v>
      </c>
      <c r="L723" s="2">
        <f t="shared" si="11"/>
        <v>44.081009999999999</v>
      </c>
    </row>
    <row r="724" spans="6:12" x14ac:dyDescent="0.25">
      <c r="F724">
        <v>357.5</v>
      </c>
      <c r="G724" s="1">
        <v>-44.076819999999998</v>
      </c>
      <c r="H724" s="1">
        <v>374.75</v>
      </c>
      <c r="K724">
        <v>357.5</v>
      </c>
      <c r="L724" s="2">
        <f t="shared" si="11"/>
        <v>44.076819999999998</v>
      </c>
    </row>
    <row r="725" spans="6:12" x14ac:dyDescent="0.25">
      <c r="F725">
        <v>358</v>
      </c>
      <c r="G725" s="1">
        <v>-44.072609999999997</v>
      </c>
      <c r="H725" s="1">
        <v>374.66059999999999</v>
      </c>
      <c r="K725">
        <v>358</v>
      </c>
      <c r="L725" s="2">
        <f t="shared" si="11"/>
        <v>44.072609999999997</v>
      </c>
    </row>
    <row r="726" spans="6:12" x14ac:dyDescent="0.25">
      <c r="F726">
        <v>358.5</v>
      </c>
      <c r="G726" s="1">
        <v>-44.068390000000001</v>
      </c>
      <c r="H726" s="1">
        <v>374.57119999999998</v>
      </c>
      <c r="K726">
        <v>358.5</v>
      </c>
      <c r="L726" s="2">
        <f t="shared" si="11"/>
        <v>44.068390000000001</v>
      </c>
    </row>
    <row r="727" spans="6:12" x14ac:dyDescent="0.25">
      <c r="F727">
        <v>359</v>
      </c>
      <c r="G727" s="1">
        <v>-44.064169999999997</v>
      </c>
      <c r="H727" s="1">
        <v>374.48200000000003</v>
      </c>
      <c r="K727">
        <v>359</v>
      </c>
      <c r="L727" s="2">
        <f t="shared" si="11"/>
        <v>44.064169999999997</v>
      </c>
    </row>
    <row r="728" spans="6:12" x14ac:dyDescent="0.25">
      <c r="F728">
        <v>359.5</v>
      </c>
      <c r="G728" s="1">
        <v>-44.059930000000001</v>
      </c>
      <c r="H728" s="1">
        <v>374.3929</v>
      </c>
      <c r="K728">
        <v>359.5</v>
      </c>
      <c r="L728" s="2">
        <f t="shared" si="11"/>
        <v>44.059930000000001</v>
      </c>
    </row>
    <row r="729" spans="6:12" x14ac:dyDescent="0.25">
      <c r="F729">
        <v>360</v>
      </c>
      <c r="G729" s="1">
        <v>-44.055680000000002</v>
      </c>
      <c r="H729" s="1">
        <v>374.3039</v>
      </c>
      <c r="K729">
        <v>360</v>
      </c>
      <c r="L729" s="2">
        <f t="shared" si="11"/>
        <v>44.055680000000002</v>
      </c>
    </row>
    <row r="730" spans="6:12" x14ac:dyDescent="0.25">
      <c r="F730">
        <v>360.5</v>
      </c>
      <c r="G730" s="1">
        <v>-44.05142</v>
      </c>
      <c r="H730" s="1">
        <v>374.21510000000001</v>
      </c>
      <c r="K730">
        <v>360.5</v>
      </c>
      <c r="L730" s="2">
        <f t="shared" si="11"/>
        <v>44.05142</v>
      </c>
    </row>
    <row r="731" spans="6:12" x14ac:dyDescent="0.25">
      <c r="F731">
        <v>361</v>
      </c>
      <c r="G731" s="1">
        <v>-44.047159999999998</v>
      </c>
      <c r="H731" s="1">
        <v>374.12630000000001</v>
      </c>
      <c r="K731">
        <v>361</v>
      </c>
      <c r="L731" s="2">
        <f t="shared" si="11"/>
        <v>44.047159999999998</v>
      </c>
    </row>
    <row r="732" spans="6:12" x14ac:dyDescent="0.25">
      <c r="F732">
        <v>361.5</v>
      </c>
      <c r="G732" s="1">
        <v>-44.042879999999997</v>
      </c>
      <c r="H732" s="1">
        <v>374.0376</v>
      </c>
      <c r="K732">
        <v>361.5</v>
      </c>
      <c r="L732" s="2">
        <f t="shared" si="11"/>
        <v>44.042879999999997</v>
      </c>
    </row>
    <row r="733" spans="6:12" x14ac:dyDescent="0.25">
      <c r="F733">
        <v>362</v>
      </c>
      <c r="G733" s="1">
        <v>-44.038589999999999</v>
      </c>
      <c r="H733" s="1">
        <v>373.94909999999999</v>
      </c>
      <c r="K733">
        <v>362</v>
      </c>
      <c r="L733" s="2">
        <f t="shared" si="11"/>
        <v>44.038589999999999</v>
      </c>
    </row>
    <row r="734" spans="6:12" x14ac:dyDescent="0.25">
      <c r="F734">
        <v>362.5</v>
      </c>
      <c r="G734" s="1">
        <v>-44.034289999999999</v>
      </c>
      <c r="H734" s="1">
        <v>373.86059999999998</v>
      </c>
      <c r="K734">
        <v>362.5</v>
      </c>
      <c r="L734" s="2">
        <f t="shared" si="11"/>
        <v>44.034289999999999</v>
      </c>
    </row>
    <row r="735" spans="6:12" x14ac:dyDescent="0.25">
      <c r="F735">
        <v>363</v>
      </c>
      <c r="G735" s="1">
        <v>-44.029980000000002</v>
      </c>
      <c r="H735" s="1">
        <v>373.77229999999997</v>
      </c>
      <c r="K735">
        <v>363</v>
      </c>
      <c r="L735" s="2">
        <f t="shared" si="11"/>
        <v>44.029980000000002</v>
      </c>
    </row>
    <row r="736" spans="6:12" x14ac:dyDescent="0.25">
      <c r="F736">
        <v>363.5</v>
      </c>
      <c r="G736" s="1">
        <v>-44.025660000000002</v>
      </c>
      <c r="H736" s="1">
        <v>373.6841</v>
      </c>
      <c r="K736">
        <v>363.5</v>
      </c>
      <c r="L736" s="2">
        <f t="shared" si="11"/>
        <v>44.025660000000002</v>
      </c>
    </row>
    <row r="737" spans="6:12" x14ac:dyDescent="0.25">
      <c r="F737">
        <v>364</v>
      </c>
      <c r="G737" s="1">
        <v>-44.021329999999999</v>
      </c>
      <c r="H737" s="1">
        <v>373.59589999999997</v>
      </c>
      <c r="K737">
        <v>364</v>
      </c>
      <c r="L737" s="2">
        <f t="shared" si="11"/>
        <v>44.021329999999999</v>
      </c>
    </row>
    <row r="738" spans="6:12" x14ac:dyDescent="0.25">
      <c r="F738">
        <v>364.5</v>
      </c>
      <c r="G738" s="1">
        <v>-44.01699</v>
      </c>
      <c r="H738" s="1">
        <v>373.50790000000001</v>
      </c>
      <c r="K738">
        <v>364.5</v>
      </c>
      <c r="L738" s="2">
        <f t="shared" si="11"/>
        <v>44.01699</v>
      </c>
    </row>
    <row r="739" spans="6:12" x14ac:dyDescent="0.25">
      <c r="F739">
        <v>365</v>
      </c>
      <c r="G739" s="1">
        <v>-44.012639999999998</v>
      </c>
      <c r="H739" s="1">
        <v>373.42</v>
      </c>
      <c r="K739">
        <v>365</v>
      </c>
      <c r="L739" s="2">
        <f t="shared" si="11"/>
        <v>44.012639999999998</v>
      </c>
    </row>
    <row r="740" spans="6:12" x14ac:dyDescent="0.25">
      <c r="F740">
        <v>365.5</v>
      </c>
      <c r="G740" s="1">
        <v>-44.008270000000003</v>
      </c>
      <c r="H740" s="1">
        <v>373.33229999999998</v>
      </c>
      <c r="K740">
        <v>365.5</v>
      </c>
      <c r="L740" s="2">
        <f t="shared" si="11"/>
        <v>44.008270000000003</v>
      </c>
    </row>
    <row r="741" spans="6:12" x14ac:dyDescent="0.25">
      <c r="F741">
        <v>366</v>
      </c>
      <c r="G741" s="1">
        <v>-44.003900000000002</v>
      </c>
      <c r="H741" s="1">
        <v>373.24459999999999</v>
      </c>
      <c r="K741">
        <v>366</v>
      </c>
      <c r="L741" s="2">
        <f t="shared" si="11"/>
        <v>44.003900000000002</v>
      </c>
    </row>
    <row r="742" spans="6:12" x14ac:dyDescent="0.25">
      <c r="F742">
        <v>366.5</v>
      </c>
      <c r="G742" s="1">
        <v>-43.999519999999997</v>
      </c>
      <c r="H742" s="1">
        <v>373.15699999999998</v>
      </c>
      <c r="K742">
        <v>366.5</v>
      </c>
      <c r="L742" s="2">
        <f t="shared" si="11"/>
        <v>43.999519999999997</v>
      </c>
    </row>
    <row r="743" spans="6:12" x14ac:dyDescent="0.25">
      <c r="F743">
        <v>367</v>
      </c>
      <c r="G743" s="1">
        <v>-43.995130000000003</v>
      </c>
      <c r="H743" s="1">
        <v>373.06950000000001</v>
      </c>
      <c r="K743">
        <v>367</v>
      </c>
      <c r="L743" s="2">
        <f t="shared" si="11"/>
        <v>43.995130000000003</v>
      </c>
    </row>
    <row r="744" spans="6:12" x14ac:dyDescent="0.25">
      <c r="F744">
        <v>367.5</v>
      </c>
      <c r="G744" s="1">
        <v>-43.990729999999999</v>
      </c>
      <c r="H744" s="1">
        <v>372.98219999999998</v>
      </c>
      <c r="K744">
        <v>367.5</v>
      </c>
      <c r="L744" s="2">
        <f t="shared" si="11"/>
        <v>43.990729999999999</v>
      </c>
    </row>
    <row r="745" spans="6:12" x14ac:dyDescent="0.25">
      <c r="F745">
        <v>368</v>
      </c>
      <c r="G745" s="1">
        <v>-43.986319999999999</v>
      </c>
      <c r="H745" s="1">
        <v>372.89490000000001</v>
      </c>
      <c r="K745">
        <v>368</v>
      </c>
      <c r="L745" s="2">
        <f t="shared" si="11"/>
        <v>43.986319999999999</v>
      </c>
    </row>
    <row r="746" spans="6:12" x14ac:dyDescent="0.25">
      <c r="F746">
        <v>368.5</v>
      </c>
      <c r="G746" s="1">
        <v>-43.98189</v>
      </c>
      <c r="H746" s="1">
        <v>372.80779999999999</v>
      </c>
      <c r="K746">
        <v>368.5</v>
      </c>
      <c r="L746" s="2">
        <f t="shared" si="11"/>
        <v>43.98189</v>
      </c>
    </row>
    <row r="747" spans="6:12" x14ac:dyDescent="0.25">
      <c r="F747">
        <v>369</v>
      </c>
      <c r="G747" s="1">
        <v>-43.977460000000001</v>
      </c>
      <c r="H747" s="1">
        <v>372.7208</v>
      </c>
      <c r="K747">
        <v>369</v>
      </c>
      <c r="L747" s="2">
        <f t="shared" si="11"/>
        <v>43.977460000000001</v>
      </c>
    </row>
    <row r="748" spans="6:12" x14ac:dyDescent="0.25">
      <c r="F748">
        <v>369.5</v>
      </c>
      <c r="G748" s="1">
        <v>-43.973019999999998</v>
      </c>
      <c r="H748" s="1">
        <v>372.63389999999998</v>
      </c>
      <c r="K748">
        <v>369.5</v>
      </c>
      <c r="L748" s="2">
        <f t="shared" si="11"/>
        <v>43.973019999999998</v>
      </c>
    </row>
    <row r="749" spans="6:12" x14ac:dyDescent="0.25">
      <c r="F749">
        <v>370</v>
      </c>
      <c r="G749" s="1">
        <v>-43.96857</v>
      </c>
      <c r="H749" s="1">
        <v>372.5471</v>
      </c>
      <c r="K749">
        <v>370</v>
      </c>
      <c r="L749" s="2">
        <f t="shared" si="11"/>
        <v>43.96857</v>
      </c>
    </row>
    <row r="750" spans="6:12" x14ac:dyDescent="0.25">
      <c r="F750">
        <v>370.5</v>
      </c>
      <c r="G750" s="1">
        <v>-43.964100000000002</v>
      </c>
      <c r="H750" s="1">
        <v>372.46039999999999</v>
      </c>
      <c r="K750">
        <v>370.5</v>
      </c>
      <c r="L750" s="2">
        <f t="shared" si="11"/>
        <v>43.964100000000002</v>
      </c>
    </row>
    <row r="751" spans="6:12" x14ac:dyDescent="0.25">
      <c r="F751">
        <v>371</v>
      </c>
      <c r="G751" s="1">
        <v>-43.959629999999997</v>
      </c>
      <c r="H751" s="1">
        <v>372.37380000000002</v>
      </c>
      <c r="K751">
        <v>371</v>
      </c>
      <c r="L751" s="2">
        <f t="shared" si="11"/>
        <v>43.959629999999997</v>
      </c>
    </row>
    <row r="752" spans="6:12" x14ac:dyDescent="0.25">
      <c r="F752">
        <v>371.5</v>
      </c>
      <c r="G752" s="1">
        <v>-43.955150000000003</v>
      </c>
      <c r="H752" s="1">
        <v>372.28730000000002</v>
      </c>
      <c r="K752">
        <v>371.5</v>
      </c>
      <c r="L752" s="2">
        <f t="shared" si="11"/>
        <v>43.955150000000003</v>
      </c>
    </row>
    <row r="753" spans="6:12" x14ac:dyDescent="0.25">
      <c r="F753">
        <v>372</v>
      </c>
      <c r="G753" s="1">
        <v>-43.950650000000003</v>
      </c>
      <c r="H753" s="1">
        <v>372.20089999999999</v>
      </c>
      <c r="K753">
        <v>372</v>
      </c>
      <c r="L753" s="2">
        <f t="shared" si="11"/>
        <v>43.950650000000003</v>
      </c>
    </row>
    <row r="754" spans="6:12" x14ac:dyDescent="0.25">
      <c r="F754">
        <v>372.5</v>
      </c>
      <c r="G754" s="1">
        <v>-43.946150000000003</v>
      </c>
      <c r="H754" s="1">
        <v>372.1146</v>
      </c>
      <c r="K754">
        <v>372.5</v>
      </c>
      <c r="L754" s="2">
        <f t="shared" si="11"/>
        <v>43.946150000000003</v>
      </c>
    </row>
    <row r="755" spans="6:12" x14ac:dyDescent="0.25">
      <c r="F755">
        <v>373</v>
      </c>
      <c r="G755" s="1">
        <v>-43.94164</v>
      </c>
      <c r="H755" s="1">
        <v>372.02850000000001</v>
      </c>
      <c r="K755">
        <v>373</v>
      </c>
      <c r="L755" s="2">
        <f t="shared" si="11"/>
        <v>43.94164</v>
      </c>
    </row>
    <row r="756" spans="6:12" x14ac:dyDescent="0.25">
      <c r="F756">
        <v>373.5</v>
      </c>
      <c r="G756" s="1">
        <v>-43.93712</v>
      </c>
      <c r="H756" s="1">
        <v>371.94240000000002</v>
      </c>
      <c r="K756">
        <v>373.5</v>
      </c>
      <c r="L756" s="2">
        <f t="shared" si="11"/>
        <v>43.93712</v>
      </c>
    </row>
    <row r="757" spans="6:12" x14ac:dyDescent="0.25">
      <c r="F757">
        <v>374</v>
      </c>
      <c r="G757" s="1">
        <v>-43.932580000000002</v>
      </c>
      <c r="H757" s="1">
        <v>371.85649999999998</v>
      </c>
      <c r="K757">
        <v>374</v>
      </c>
      <c r="L757" s="2">
        <f t="shared" si="11"/>
        <v>43.932580000000002</v>
      </c>
    </row>
    <row r="758" spans="6:12" x14ac:dyDescent="0.25">
      <c r="F758">
        <v>374.5</v>
      </c>
      <c r="G758" s="1">
        <v>-43.928040000000003</v>
      </c>
      <c r="H758" s="1">
        <v>371.7706</v>
      </c>
      <c r="K758">
        <v>374.5</v>
      </c>
      <c r="L758" s="2">
        <f t="shared" si="11"/>
        <v>43.928040000000003</v>
      </c>
    </row>
    <row r="759" spans="6:12" x14ac:dyDescent="0.25">
      <c r="F759">
        <v>375</v>
      </c>
      <c r="G759" s="1">
        <v>-43.923490000000001</v>
      </c>
      <c r="H759" s="1">
        <v>371.68490000000003</v>
      </c>
      <c r="K759">
        <v>375</v>
      </c>
      <c r="L759" s="2">
        <f t="shared" si="11"/>
        <v>43.923490000000001</v>
      </c>
    </row>
    <row r="760" spans="6:12" x14ac:dyDescent="0.25">
      <c r="F760">
        <v>375.5</v>
      </c>
      <c r="G760" s="1">
        <v>-43.91892</v>
      </c>
      <c r="H760" s="1">
        <v>371.59930000000003</v>
      </c>
      <c r="K760">
        <v>375.5</v>
      </c>
      <c r="L760" s="2">
        <f t="shared" si="11"/>
        <v>43.91892</v>
      </c>
    </row>
    <row r="761" spans="6:12" x14ac:dyDescent="0.25">
      <c r="F761">
        <v>376</v>
      </c>
      <c r="G761" s="1">
        <v>-43.914349999999999</v>
      </c>
      <c r="H761" s="1">
        <v>371.51369999999997</v>
      </c>
      <c r="K761">
        <v>376</v>
      </c>
      <c r="L761" s="2">
        <f t="shared" si="11"/>
        <v>43.914349999999999</v>
      </c>
    </row>
    <row r="762" spans="6:12" x14ac:dyDescent="0.25">
      <c r="F762">
        <v>376.5</v>
      </c>
      <c r="G762" s="1">
        <v>-43.909770000000002</v>
      </c>
      <c r="H762" s="1">
        <v>371.42829999999998</v>
      </c>
      <c r="K762">
        <v>376.5</v>
      </c>
      <c r="L762" s="2">
        <f t="shared" si="11"/>
        <v>43.909770000000002</v>
      </c>
    </row>
    <row r="763" spans="6:12" x14ac:dyDescent="0.25">
      <c r="F763">
        <v>377</v>
      </c>
      <c r="G763" s="1">
        <v>-43.905180000000001</v>
      </c>
      <c r="H763" s="1">
        <v>371.34300000000002</v>
      </c>
      <c r="K763">
        <v>377</v>
      </c>
      <c r="L763" s="2">
        <f t="shared" si="11"/>
        <v>43.905180000000001</v>
      </c>
    </row>
    <row r="764" spans="6:12" x14ac:dyDescent="0.25">
      <c r="F764">
        <v>377.5</v>
      </c>
      <c r="G764" s="1">
        <v>-43.900579999999998</v>
      </c>
      <c r="H764" s="1">
        <v>371.25779999999997</v>
      </c>
      <c r="K764">
        <v>377.5</v>
      </c>
      <c r="L764" s="2">
        <f t="shared" si="11"/>
        <v>43.900579999999998</v>
      </c>
    </row>
    <row r="765" spans="6:12" x14ac:dyDescent="0.25">
      <c r="F765">
        <v>378</v>
      </c>
      <c r="G765" s="1">
        <v>-43.895960000000002</v>
      </c>
      <c r="H765" s="1">
        <v>371.17270000000002</v>
      </c>
      <c r="K765">
        <v>378</v>
      </c>
      <c r="L765" s="2">
        <f t="shared" si="11"/>
        <v>43.895960000000002</v>
      </c>
    </row>
    <row r="766" spans="6:12" x14ac:dyDescent="0.25">
      <c r="F766">
        <v>378.5</v>
      </c>
      <c r="G766" s="1">
        <v>-43.89134</v>
      </c>
      <c r="H766" s="1">
        <v>371.08769999999998</v>
      </c>
      <c r="K766">
        <v>378.5</v>
      </c>
      <c r="L766" s="2">
        <f t="shared" si="11"/>
        <v>43.89134</v>
      </c>
    </row>
    <row r="767" spans="6:12" x14ac:dyDescent="0.25">
      <c r="F767">
        <v>379</v>
      </c>
      <c r="G767" s="1">
        <v>-43.886710000000001</v>
      </c>
      <c r="H767" s="1">
        <v>371.00290000000001</v>
      </c>
      <c r="K767">
        <v>379</v>
      </c>
      <c r="L767" s="2">
        <f t="shared" si="11"/>
        <v>43.886710000000001</v>
      </c>
    </row>
    <row r="768" spans="6:12" x14ac:dyDescent="0.25">
      <c r="F768">
        <v>379.5</v>
      </c>
      <c r="G768" s="1">
        <v>-43.882069999999999</v>
      </c>
      <c r="H768" s="1">
        <v>370.91809999999998</v>
      </c>
      <c r="K768">
        <v>379.5</v>
      </c>
      <c r="L768" s="2">
        <f t="shared" si="11"/>
        <v>43.882069999999999</v>
      </c>
    </row>
    <row r="769" spans="6:12" x14ac:dyDescent="0.25">
      <c r="F769">
        <v>380</v>
      </c>
      <c r="G769" s="1">
        <v>-43.877420000000001</v>
      </c>
      <c r="H769" s="1">
        <v>370.83339999999998</v>
      </c>
      <c r="K769">
        <v>380</v>
      </c>
      <c r="L769" s="2">
        <f t="shared" si="11"/>
        <v>43.877420000000001</v>
      </c>
    </row>
    <row r="770" spans="6:12" x14ac:dyDescent="0.25">
      <c r="F770">
        <v>380.5</v>
      </c>
      <c r="G770" s="1">
        <v>-43.87276</v>
      </c>
      <c r="H770" s="1">
        <v>370.74880000000002</v>
      </c>
      <c r="K770">
        <v>380.5</v>
      </c>
      <c r="L770" s="2">
        <f t="shared" si="11"/>
        <v>43.87276</v>
      </c>
    </row>
    <row r="771" spans="6:12" x14ac:dyDescent="0.25">
      <c r="F771">
        <v>381</v>
      </c>
      <c r="G771" s="1">
        <v>-43.868090000000002</v>
      </c>
      <c r="H771" s="1">
        <v>370.6644</v>
      </c>
      <c r="K771">
        <v>381</v>
      </c>
      <c r="L771" s="2">
        <f t="shared" si="11"/>
        <v>43.868090000000002</v>
      </c>
    </row>
    <row r="772" spans="6:12" x14ac:dyDescent="0.25">
      <c r="F772">
        <v>381.5</v>
      </c>
      <c r="G772" s="1">
        <v>-43.863410000000002</v>
      </c>
      <c r="H772" s="1">
        <v>370.58</v>
      </c>
      <c r="K772">
        <v>381.5</v>
      </c>
      <c r="L772" s="2">
        <f t="shared" si="11"/>
        <v>43.863410000000002</v>
      </c>
    </row>
    <row r="773" spans="6:12" x14ac:dyDescent="0.25">
      <c r="F773">
        <v>382</v>
      </c>
      <c r="G773" s="1">
        <v>-43.858719999999998</v>
      </c>
      <c r="H773" s="1">
        <v>370.49579999999997</v>
      </c>
      <c r="K773">
        <v>382</v>
      </c>
      <c r="L773" s="2">
        <f t="shared" si="11"/>
        <v>43.858719999999998</v>
      </c>
    </row>
    <row r="774" spans="6:12" x14ac:dyDescent="0.25">
      <c r="F774">
        <v>382.5</v>
      </c>
      <c r="G774" s="1">
        <v>-43.854019999999998</v>
      </c>
      <c r="H774" s="1">
        <v>370.41160000000002</v>
      </c>
      <c r="K774">
        <v>382.5</v>
      </c>
      <c r="L774" s="2">
        <f t="shared" si="11"/>
        <v>43.854019999999998</v>
      </c>
    </row>
    <row r="775" spans="6:12" x14ac:dyDescent="0.25">
      <c r="F775">
        <v>383</v>
      </c>
      <c r="G775" s="1">
        <v>-43.849310000000003</v>
      </c>
      <c r="H775" s="1">
        <v>370.32760000000002</v>
      </c>
      <c r="K775">
        <v>383</v>
      </c>
      <c r="L775" s="2">
        <f t="shared" si="11"/>
        <v>43.849310000000003</v>
      </c>
    </row>
    <row r="776" spans="6:12" x14ac:dyDescent="0.25">
      <c r="F776">
        <v>383.5</v>
      </c>
      <c r="G776" s="1">
        <v>-43.844589999999997</v>
      </c>
      <c r="H776" s="1">
        <v>370.24369999999999</v>
      </c>
      <c r="K776">
        <v>383.5</v>
      </c>
      <c r="L776" s="2">
        <f t="shared" si="11"/>
        <v>43.844589999999997</v>
      </c>
    </row>
    <row r="777" spans="6:12" x14ac:dyDescent="0.25">
      <c r="F777">
        <v>384</v>
      </c>
      <c r="G777" s="1">
        <v>-43.839860000000002</v>
      </c>
      <c r="H777" s="1">
        <v>370.15980000000002</v>
      </c>
      <c r="K777">
        <v>384</v>
      </c>
      <c r="L777" s="2">
        <f t="shared" si="11"/>
        <v>43.839860000000002</v>
      </c>
    </row>
    <row r="778" spans="6:12" x14ac:dyDescent="0.25">
      <c r="F778">
        <v>384.5</v>
      </c>
      <c r="G778" s="1">
        <v>-43.835120000000003</v>
      </c>
      <c r="H778" s="1">
        <v>370.0761</v>
      </c>
      <c r="K778">
        <v>384.5</v>
      </c>
      <c r="L778" s="2">
        <f t="shared" si="11"/>
        <v>43.835120000000003</v>
      </c>
    </row>
    <row r="779" spans="6:12" x14ac:dyDescent="0.25">
      <c r="F779">
        <v>385</v>
      </c>
      <c r="G779" s="1">
        <v>-43.830379999999998</v>
      </c>
      <c r="H779" s="1">
        <v>369.99250000000001</v>
      </c>
      <c r="K779">
        <v>385</v>
      </c>
      <c r="L779" s="2">
        <f t="shared" ref="L779:L842" si="12">-G779</f>
        <v>43.830379999999998</v>
      </c>
    </row>
    <row r="780" spans="6:12" x14ac:dyDescent="0.25">
      <c r="F780">
        <v>385.5</v>
      </c>
      <c r="G780" s="1">
        <v>-43.825620000000001</v>
      </c>
      <c r="H780" s="1">
        <v>369.90899999999999</v>
      </c>
      <c r="K780">
        <v>385.5</v>
      </c>
      <c r="L780" s="2">
        <f t="shared" si="12"/>
        <v>43.825620000000001</v>
      </c>
    </row>
    <row r="781" spans="6:12" x14ac:dyDescent="0.25">
      <c r="F781">
        <v>386</v>
      </c>
      <c r="G781" s="1">
        <v>-43.82085</v>
      </c>
      <c r="H781" s="1">
        <v>369.82560000000001</v>
      </c>
      <c r="K781">
        <v>386</v>
      </c>
      <c r="L781" s="2">
        <f t="shared" si="12"/>
        <v>43.82085</v>
      </c>
    </row>
    <row r="782" spans="6:12" x14ac:dyDescent="0.25">
      <c r="F782">
        <v>386.5</v>
      </c>
      <c r="G782" s="1">
        <v>-43.816079999999999</v>
      </c>
      <c r="H782" s="1">
        <v>369.7423</v>
      </c>
      <c r="K782">
        <v>386.5</v>
      </c>
      <c r="L782" s="2">
        <f t="shared" si="12"/>
        <v>43.816079999999999</v>
      </c>
    </row>
    <row r="783" spans="6:12" x14ac:dyDescent="0.25">
      <c r="F783">
        <v>387</v>
      </c>
      <c r="G783" s="1">
        <v>-43.81129</v>
      </c>
      <c r="H783" s="1">
        <v>369.65910000000002</v>
      </c>
      <c r="K783">
        <v>387</v>
      </c>
      <c r="L783" s="2">
        <f t="shared" si="12"/>
        <v>43.81129</v>
      </c>
    </row>
    <row r="784" spans="6:12" x14ac:dyDescent="0.25">
      <c r="F784">
        <v>387.5</v>
      </c>
      <c r="G784" s="1">
        <v>-43.8065</v>
      </c>
      <c r="H784" s="1">
        <v>369.57600000000002</v>
      </c>
      <c r="K784">
        <v>387.5</v>
      </c>
      <c r="L784" s="2">
        <f t="shared" si="12"/>
        <v>43.8065</v>
      </c>
    </row>
    <row r="785" spans="6:12" x14ac:dyDescent="0.25">
      <c r="F785">
        <v>388</v>
      </c>
      <c r="G785" s="1">
        <v>-43.801690000000001</v>
      </c>
      <c r="H785" s="1">
        <v>369.49299999999999</v>
      </c>
      <c r="K785">
        <v>388</v>
      </c>
      <c r="L785" s="2">
        <f t="shared" si="12"/>
        <v>43.801690000000001</v>
      </c>
    </row>
    <row r="786" spans="6:12" x14ac:dyDescent="0.25">
      <c r="F786">
        <v>388.5</v>
      </c>
      <c r="G786" s="1">
        <v>-43.796880000000002</v>
      </c>
      <c r="H786" s="1">
        <v>369.4101</v>
      </c>
      <c r="K786">
        <v>388.5</v>
      </c>
      <c r="L786" s="2">
        <f t="shared" si="12"/>
        <v>43.796880000000002</v>
      </c>
    </row>
    <row r="787" spans="6:12" x14ac:dyDescent="0.25">
      <c r="F787">
        <v>389</v>
      </c>
      <c r="G787" s="1">
        <v>-43.792050000000003</v>
      </c>
      <c r="H787" s="1">
        <v>369.32729999999998</v>
      </c>
      <c r="K787">
        <v>389</v>
      </c>
      <c r="L787" s="2">
        <f t="shared" si="12"/>
        <v>43.792050000000003</v>
      </c>
    </row>
    <row r="788" spans="6:12" x14ac:dyDescent="0.25">
      <c r="F788">
        <v>389.5</v>
      </c>
      <c r="G788" s="1">
        <v>-43.787219999999998</v>
      </c>
      <c r="H788" s="1">
        <v>369.24459999999999</v>
      </c>
      <c r="K788">
        <v>389.5</v>
      </c>
      <c r="L788" s="2">
        <f t="shared" si="12"/>
        <v>43.787219999999998</v>
      </c>
    </row>
    <row r="789" spans="6:12" x14ac:dyDescent="0.25">
      <c r="F789">
        <v>390</v>
      </c>
      <c r="G789" s="1">
        <v>-43.782380000000003</v>
      </c>
      <c r="H789" s="1">
        <v>369.16210000000001</v>
      </c>
      <c r="K789">
        <v>390</v>
      </c>
      <c r="L789" s="2">
        <f t="shared" si="12"/>
        <v>43.782380000000003</v>
      </c>
    </row>
    <row r="790" spans="6:12" x14ac:dyDescent="0.25">
      <c r="F790">
        <v>390.5</v>
      </c>
      <c r="G790" s="1">
        <v>-43.777520000000003</v>
      </c>
      <c r="H790" s="1">
        <v>369.07960000000003</v>
      </c>
      <c r="K790">
        <v>390.5</v>
      </c>
      <c r="L790" s="2">
        <f t="shared" si="12"/>
        <v>43.777520000000003</v>
      </c>
    </row>
    <row r="791" spans="6:12" x14ac:dyDescent="0.25">
      <c r="F791">
        <v>391</v>
      </c>
      <c r="G791" s="1">
        <v>-43.772660000000002</v>
      </c>
      <c r="H791" s="1">
        <v>368.99720000000002</v>
      </c>
      <c r="K791">
        <v>391</v>
      </c>
      <c r="L791" s="2">
        <f t="shared" si="12"/>
        <v>43.772660000000002</v>
      </c>
    </row>
    <row r="792" spans="6:12" x14ac:dyDescent="0.25">
      <c r="F792">
        <v>391.5</v>
      </c>
      <c r="G792" s="1">
        <v>-43.767789999999998</v>
      </c>
      <c r="H792" s="1">
        <v>368.91500000000002</v>
      </c>
      <c r="K792">
        <v>391.5</v>
      </c>
      <c r="L792" s="2">
        <f t="shared" si="12"/>
        <v>43.767789999999998</v>
      </c>
    </row>
    <row r="793" spans="6:12" x14ac:dyDescent="0.25">
      <c r="F793">
        <v>392</v>
      </c>
      <c r="G793" s="1">
        <v>-43.762909999999998</v>
      </c>
      <c r="H793" s="1">
        <v>368.83280000000002</v>
      </c>
      <c r="K793">
        <v>392</v>
      </c>
      <c r="L793" s="2">
        <f t="shared" si="12"/>
        <v>43.762909999999998</v>
      </c>
    </row>
    <row r="794" spans="6:12" x14ac:dyDescent="0.25">
      <c r="F794">
        <v>392.5</v>
      </c>
      <c r="G794" s="1">
        <v>-43.758020000000002</v>
      </c>
      <c r="H794" s="1">
        <v>368.75069999999999</v>
      </c>
      <c r="K794">
        <v>392.5</v>
      </c>
      <c r="L794" s="2">
        <f t="shared" si="12"/>
        <v>43.758020000000002</v>
      </c>
    </row>
    <row r="795" spans="6:12" x14ac:dyDescent="0.25">
      <c r="F795">
        <v>393</v>
      </c>
      <c r="G795" s="1">
        <v>-43.753120000000003</v>
      </c>
      <c r="H795" s="1">
        <v>368.66879999999998</v>
      </c>
      <c r="K795">
        <v>393</v>
      </c>
      <c r="L795" s="2">
        <f t="shared" si="12"/>
        <v>43.753120000000003</v>
      </c>
    </row>
    <row r="796" spans="6:12" x14ac:dyDescent="0.25">
      <c r="F796">
        <v>393.5</v>
      </c>
      <c r="G796" s="1">
        <v>-43.748220000000003</v>
      </c>
      <c r="H796" s="1">
        <v>368.58690000000001</v>
      </c>
      <c r="K796">
        <v>393.5</v>
      </c>
      <c r="L796" s="2">
        <f t="shared" si="12"/>
        <v>43.748220000000003</v>
      </c>
    </row>
    <row r="797" spans="6:12" x14ac:dyDescent="0.25">
      <c r="F797">
        <v>394</v>
      </c>
      <c r="G797" s="1">
        <v>-43.743299999999998</v>
      </c>
      <c r="H797" s="1">
        <v>368.5052</v>
      </c>
      <c r="K797">
        <v>394</v>
      </c>
      <c r="L797" s="2">
        <f t="shared" si="12"/>
        <v>43.743299999999998</v>
      </c>
    </row>
    <row r="798" spans="6:12" x14ac:dyDescent="0.25">
      <c r="F798">
        <v>394.5</v>
      </c>
      <c r="G798" s="1">
        <v>-43.738370000000003</v>
      </c>
      <c r="H798" s="1">
        <v>368.42349999999999</v>
      </c>
      <c r="K798">
        <v>394.5</v>
      </c>
      <c r="L798" s="2">
        <f t="shared" si="12"/>
        <v>43.738370000000003</v>
      </c>
    </row>
    <row r="799" spans="6:12" x14ac:dyDescent="0.25">
      <c r="F799">
        <v>395</v>
      </c>
      <c r="G799" s="1">
        <v>-43.733440000000002</v>
      </c>
      <c r="H799" s="1">
        <v>368.34199999999998</v>
      </c>
      <c r="K799">
        <v>395</v>
      </c>
      <c r="L799" s="2">
        <f t="shared" si="12"/>
        <v>43.733440000000002</v>
      </c>
    </row>
    <row r="800" spans="6:12" x14ac:dyDescent="0.25">
      <c r="F800">
        <v>395.5</v>
      </c>
      <c r="G800" s="1">
        <v>-43.728490000000001</v>
      </c>
      <c r="H800" s="1">
        <v>368.26049999999998</v>
      </c>
      <c r="K800">
        <v>395.5</v>
      </c>
      <c r="L800" s="2">
        <f t="shared" si="12"/>
        <v>43.728490000000001</v>
      </c>
    </row>
    <row r="801" spans="6:12" x14ac:dyDescent="0.25">
      <c r="F801">
        <v>396</v>
      </c>
      <c r="G801" s="1">
        <v>-43.72354</v>
      </c>
      <c r="H801" s="1">
        <v>368.17919999999998</v>
      </c>
      <c r="K801">
        <v>396</v>
      </c>
      <c r="L801" s="2">
        <f t="shared" si="12"/>
        <v>43.72354</v>
      </c>
    </row>
    <row r="802" spans="6:12" x14ac:dyDescent="0.25">
      <c r="F802">
        <v>396.5</v>
      </c>
      <c r="G802" s="1">
        <v>-43.71857</v>
      </c>
      <c r="H802" s="1">
        <v>368.09800000000001</v>
      </c>
      <c r="K802">
        <v>396.5</v>
      </c>
      <c r="L802" s="2">
        <f t="shared" si="12"/>
        <v>43.71857</v>
      </c>
    </row>
    <row r="803" spans="6:12" x14ac:dyDescent="0.25">
      <c r="F803">
        <v>397</v>
      </c>
      <c r="G803" s="1">
        <v>-43.7136</v>
      </c>
      <c r="H803" s="1">
        <v>368.01679999999999</v>
      </c>
      <c r="K803">
        <v>397</v>
      </c>
      <c r="L803" s="2">
        <f t="shared" si="12"/>
        <v>43.7136</v>
      </c>
    </row>
    <row r="804" spans="6:12" x14ac:dyDescent="0.25">
      <c r="F804">
        <v>397.5</v>
      </c>
      <c r="G804" s="1">
        <v>-43.708620000000003</v>
      </c>
      <c r="H804" s="1">
        <v>367.93579999999997</v>
      </c>
      <c r="K804">
        <v>397.5</v>
      </c>
      <c r="L804" s="2">
        <f t="shared" si="12"/>
        <v>43.708620000000003</v>
      </c>
    </row>
    <row r="805" spans="6:12" x14ac:dyDescent="0.25">
      <c r="F805">
        <v>398</v>
      </c>
      <c r="G805" s="1">
        <v>-43.703629999999997</v>
      </c>
      <c r="H805" s="1">
        <v>367.85480000000001</v>
      </c>
      <c r="K805">
        <v>398</v>
      </c>
      <c r="L805" s="2">
        <f t="shared" si="12"/>
        <v>43.703629999999997</v>
      </c>
    </row>
    <row r="806" spans="6:12" x14ac:dyDescent="0.25">
      <c r="F806">
        <v>398.5</v>
      </c>
      <c r="G806" s="1">
        <v>-43.698630000000001</v>
      </c>
      <c r="H806" s="1">
        <v>367.774</v>
      </c>
      <c r="K806">
        <v>398.5</v>
      </c>
      <c r="L806" s="2">
        <f t="shared" si="12"/>
        <v>43.698630000000001</v>
      </c>
    </row>
    <row r="807" spans="6:12" x14ac:dyDescent="0.25">
      <c r="F807">
        <v>399</v>
      </c>
      <c r="G807" s="1">
        <v>-43.693620000000003</v>
      </c>
      <c r="H807" s="1">
        <v>367.69330000000002</v>
      </c>
      <c r="K807">
        <v>399</v>
      </c>
      <c r="L807" s="2">
        <f t="shared" si="12"/>
        <v>43.693620000000003</v>
      </c>
    </row>
    <row r="808" spans="6:12" x14ac:dyDescent="0.25">
      <c r="F808">
        <v>399.5</v>
      </c>
      <c r="G808" s="1">
        <v>-43.688600000000001</v>
      </c>
      <c r="H808" s="1">
        <v>367.61270000000002</v>
      </c>
      <c r="K808">
        <v>399.5</v>
      </c>
      <c r="L808" s="2">
        <f t="shared" si="12"/>
        <v>43.688600000000001</v>
      </c>
    </row>
    <row r="809" spans="6:12" x14ac:dyDescent="0.25">
      <c r="F809">
        <v>400</v>
      </c>
      <c r="G809" s="1">
        <v>-43.683570000000003</v>
      </c>
      <c r="H809" s="1">
        <v>367.53210000000001</v>
      </c>
      <c r="K809">
        <v>400</v>
      </c>
      <c r="L809" s="2">
        <f t="shared" si="12"/>
        <v>43.683570000000003</v>
      </c>
    </row>
    <row r="810" spans="6:12" x14ac:dyDescent="0.25">
      <c r="F810">
        <v>400.5</v>
      </c>
      <c r="G810" s="1">
        <v>-43.678530000000002</v>
      </c>
      <c r="H810" s="1">
        <v>367.45170000000002</v>
      </c>
      <c r="K810">
        <v>400.5</v>
      </c>
      <c r="L810" s="2">
        <f t="shared" si="12"/>
        <v>43.678530000000002</v>
      </c>
    </row>
    <row r="811" spans="6:12" x14ac:dyDescent="0.25">
      <c r="F811">
        <v>401</v>
      </c>
      <c r="G811" s="1">
        <v>-43.673490000000001</v>
      </c>
      <c r="H811" s="1">
        <v>367.37139999999999</v>
      </c>
      <c r="K811">
        <v>401</v>
      </c>
      <c r="L811" s="2">
        <f t="shared" si="12"/>
        <v>43.673490000000001</v>
      </c>
    </row>
    <row r="812" spans="6:12" x14ac:dyDescent="0.25">
      <c r="F812">
        <v>401.5</v>
      </c>
      <c r="G812" s="1">
        <v>-43.668430000000001</v>
      </c>
      <c r="H812" s="1">
        <v>367.2912</v>
      </c>
      <c r="K812">
        <v>401.5</v>
      </c>
      <c r="L812" s="2">
        <f t="shared" si="12"/>
        <v>43.668430000000001</v>
      </c>
    </row>
    <row r="813" spans="6:12" x14ac:dyDescent="0.25">
      <c r="F813">
        <v>402</v>
      </c>
      <c r="G813" s="1">
        <v>-43.66337</v>
      </c>
      <c r="H813" s="1">
        <v>367.21100000000001</v>
      </c>
      <c r="K813">
        <v>402</v>
      </c>
      <c r="L813" s="2">
        <f t="shared" si="12"/>
        <v>43.66337</v>
      </c>
    </row>
    <row r="814" spans="6:12" x14ac:dyDescent="0.25">
      <c r="F814">
        <v>402.5</v>
      </c>
      <c r="G814" s="1">
        <v>-43.658299999999997</v>
      </c>
      <c r="H814" s="1">
        <v>367.13099999999997</v>
      </c>
      <c r="K814">
        <v>402.5</v>
      </c>
      <c r="L814" s="2">
        <f t="shared" si="12"/>
        <v>43.658299999999997</v>
      </c>
    </row>
    <row r="815" spans="6:12" x14ac:dyDescent="0.25">
      <c r="F815">
        <v>403</v>
      </c>
      <c r="G815" s="1">
        <v>-43.653210000000001</v>
      </c>
      <c r="H815" s="1">
        <v>367.05110000000002</v>
      </c>
      <c r="K815">
        <v>403</v>
      </c>
      <c r="L815" s="2">
        <f t="shared" si="12"/>
        <v>43.653210000000001</v>
      </c>
    </row>
    <row r="816" spans="6:12" x14ac:dyDescent="0.25">
      <c r="F816">
        <v>403.5</v>
      </c>
      <c r="G816" s="1">
        <v>-43.648119999999999</v>
      </c>
      <c r="H816" s="1">
        <v>366.97129999999999</v>
      </c>
      <c r="K816">
        <v>403.5</v>
      </c>
      <c r="L816" s="2">
        <f t="shared" si="12"/>
        <v>43.648119999999999</v>
      </c>
    </row>
    <row r="817" spans="6:12" x14ac:dyDescent="0.25">
      <c r="F817">
        <v>404</v>
      </c>
      <c r="G817" s="1">
        <v>-43.64302</v>
      </c>
      <c r="H817" s="1">
        <v>366.89159999999998</v>
      </c>
      <c r="K817">
        <v>404</v>
      </c>
      <c r="L817" s="2">
        <f t="shared" si="12"/>
        <v>43.64302</v>
      </c>
    </row>
    <row r="818" spans="6:12" x14ac:dyDescent="0.25">
      <c r="F818">
        <v>404.5</v>
      </c>
      <c r="G818" s="1">
        <v>-43.637909999999998</v>
      </c>
      <c r="H818" s="1">
        <v>366.81189999999998</v>
      </c>
      <c r="K818">
        <v>404.5</v>
      </c>
      <c r="L818" s="2">
        <f t="shared" si="12"/>
        <v>43.637909999999998</v>
      </c>
    </row>
    <row r="819" spans="6:12" x14ac:dyDescent="0.25">
      <c r="F819">
        <v>405</v>
      </c>
      <c r="G819" s="1">
        <v>-43.632800000000003</v>
      </c>
      <c r="H819" s="1">
        <v>366.73239999999998</v>
      </c>
      <c r="K819">
        <v>405</v>
      </c>
      <c r="L819" s="2">
        <f t="shared" si="12"/>
        <v>43.632800000000003</v>
      </c>
    </row>
    <row r="820" spans="6:12" x14ac:dyDescent="0.25">
      <c r="F820">
        <v>405.5</v>
      </c>
      <c r="G820" s="1">
        <v>-43.627670000000002</v>
      </c>
      <c r="H820" s="1">
        <v>366.65300000000002</v>
      </c>
      <c r="K820">
        <v>405.5</v>
      </c>
      <c r="L820" s="2">
        <f t="shared" si="12"/>
        <v>43.627670000000002</v>
      </c>
    </row>
    <row r="821" spans="6:12" x14ac:dyDescent="0.25">
      <c r="F821">
        <v>406</v>
      </c>
      <c r="G821" s="1">
        <v>-43.622529999999998</v>
      </c>
      <c r="H821" s="1">
        <v>366.57369999999997</v>
      </c>
      <c r="K821">
        <v>406</v>
      </c>
      <c r="L821" s="2">
        <f t="shared" si="12"/>
        <v>43.622529999999998</v>
      </c>
    </row>
    <row r="822" spans="6:12" x14ac:dyDescent="0.25">
      <c r="F822">
        <v>406.5</v>
      </c>
      <c r="G822" s="1">
        <v>-43.61739</v>
      </c>
      <c r="H822" s="1">
        <v>366.49450000000002</v>
      </c>
      <c r="K822">
        <v>406.5</v>
      </c>
      <c r="L822" s="2">
        <f t="shared" si="12"/>
        <v>43.61739</v>
      </c>
    </row>
    <row r="823" spans="6:12" x14ac:dyDescent="0.25">
      <c r="F823">
        <v>407</v>
      </c>
      <c r="G823" s="1">
        <v>-43.612229999999997</v>
      </c>
      <c r="H823" s="1">
        <v>366.4153</v>
      </c>
      <c r="K823">
        <v>407</v>
      </c>
      <c r="L823" s="2">
        <f t="shared" si="12"/>
        <v>43.612229999999997</v>
      </c>
    </row>
    <row r="824" spans="6:12" x14ac:dyDescent="0.25">
      <c r="F824">
        <v>407.5</v>
      </c>
      <c r="G824" s="1">
        <v>-43.60707</v>
      </c>
      <c r="H824" s="1">
        <v>366.33629999999999</v>
      </c>
      <c r="K824">
        <v>407.5</v>
      </c>
      <c r="L824" s="2">
        <f t="shared" si="12"/>
        <v>43.60707</v>
      </c>
    </row>
    <row r="825" spans="6:12" x14ac:dyDescent="0.25">
      <c r="F825">
        <v>408</v>
      </c>
      <c r="G825" s="1">
        <v>-43.601900000000001</v>
      </c>
      <c r="H825" s="1">
        <v>366.25740000000002</v>
      </c>
      <c r="K825">
        <v>408</v>
      </c>
      <c r="L825" s="2">
        <f t="shared" si="12"/>
        <v>43.601900000000001</v>
      </c>
    </row>
    <row r="826" spans="6:12" x14ac:dyDescent="0.25">
      <c r="F826">
        <v>408.5</v>
      </c>
      <c r="G826" s="1">
        <v>-43.596719999999998</v>
      </c>
      <c r="H826" s="1">
        <v>366.17860000000002</v>
      </c>
      <c r="K826">
        <v>408.5</v>
      </c>
      <c r="L826" s="2">
        <f t="shared" si="12"/>
        <v>43.596719999999998</v>
      </c>
    </row>
    <row r="827" spans="6:12" x14ac:dyDescent="0.25">
      <c r="F827">
        <v>409</v>
      </c>
      <c r="G827" s="1">
        <v>-43.591529999999999</v>
      </c>
      <c r="H827" s="1">
        <v>366.09989999999999</v>
      </c>
      <c r="K827">
        <v>409</v>
      </c>
      <c r="L827" s="2">
        <f t="shared" si="12"/>
        <v>43.591529999999999</v>
      </c>
    </row>
    <row r="828" spans="6:12" x14ac:dyDescent="0.25">
      <c r="F828">
        <v>409.5</v>
      </c>
      <c r="G828" s="1">
        <v>-43.586329999999997</v>
      </c>
      <c r="H828" s="1">
        <v>366.02120000000002</v>
      </c>
      <c r="K828">
        <v>409.5</v>
      </c>
      <c r="L828" s="2">
        <f t="shared" si="12"/>
        <v>43.586329999999997</v>
      </c>
    </row>
    <row r="829" spans="6:12" x14ac:dyDescent="0.25">
      <c r="F829">
        <v>410</v>
      </c>
      <c r="G829" s="1">
        <v>-43.581130000000002</v>
      </c>
      <c r="H829" s="1">
        <v>365.9427</v>
      </c>
      <c r="K829">
        <v>410</v>
      </c>
      <c r="L829" s="2">
        <f t="shared" si="12"/>
        <v>43.581130000000002</v>
      </c>
    </row>
    <row r="830" spans="6:12" x14ac:dyDescent="0.25">
      <c r="F830">
        <v>410.5</v>
      </c>
      <c r="G830" s="1">
        <v>-43.57591</v>
      </c>
      <c r="H830" s="1">
        <v>365.86430000000001</v>
      </c>
      <c r="K830">
        <v>410.5</v>
      </c>
      <c r="L830" s="2">
        <f t="shared" si="12"/>
        <v>43.57591</v>
      </c>
    </row>
    <row r="831" spans="6:12" x14ac:dyDescent="0.25">
      <c r="F831">
        <v>411</v>
      </c>
      <c r="G831" s="1">
        <v>-43.570689999999999</v>
      </c>
      <c r="H831" s="1">
        <v>365.786</v>
      </c>
      <c r="K831">
        <v>411</v>
      </c>
      <c r="L831" s="2">
        <f t="shared" si="12"/>
        <v>43.570689999999999</v>
      </c>
    </row>
    <row r="832" spans="6:12" x14ac:dyDescent="0.25">
      <c r="F832">
        <v>411.5</v>
      </c>
      <c r="G832" s="1">
        <v>-43.565460000000002</v>
      </c>
      <c r="H832" s="1">
        <v>365.70780000000002</v>
      </c>
      <c r="K832">
        <v>411.5</v>
      </c>
      <c r="L832" s="2">
        <f t="shared" si="12"/>
        <v>43.565460000000002</v>
      </c>
    </row>
    <row r="833" spans="6:12" x14ac:dyDescent="0.25">
      <c r="F833">
        <v>412</v>
      </c>
      <c r="G833" s="1">
        <v>-43.560209999999998</v>
      </c>
      <c r="H833" s="1">
        <v>365.62959999999998</v>
      </c>
      <c r="K833">
        <v>412</v>
      </c>
      <c r="L833" s="2">
        <f t="shared" si="12"/>
        <v>43.560209999999998</v>
      </c>
    </row>
    <row r="834" spans="6:12" x14ac:dyDescent="0.25">
      <c r="F834">
        <v>412.5</v>
      </c>
      <c r="G834" s="1">
        <v>-43.554960000000001</v>
      </c>
      <c r="H834" s="1">
        <v>365.55160000000001</v>
      </c>
      <c r="K834">
        <v>412.5</v>
      </c>
      <c r="L834" s="2">
        <f t="shared" si="12"/>
        <v>43.554960000000001</v>
      </c>
    </row>
    <row r="835" spans="6:12" x14ac:dyDescent="0.25">
      <c r="F835">
        <v>413</v>
      </c>
      <c r="G835" s="1">
        <v>-43.549709999999997</v>
      </c>
      <c r="H835" s="1">
        <v>365.47370000000001</v>
      </c>
      <c r="K835">
        <v>413</v>
      </c>
      <c r="L835" s="2">
        <f t="shared" si="12"/>
        <v>43.549709999999997</v>
      </c>
    </row>
    <row r="836" spans="6:12" x14ac:dyDescent="0.25">
      <c r="F836">
        <v>413.5</v>
      </c>
      <c r="G836" s="1">
        <v>-43.544440000000002</v>
      </c>
      <c r="H836" s="1">
        <v>365.39580000000001</v>
      </c>
      <c r="K836">
        <v>413.5</v>
      </c>
      <c r="L836" s="2">
        <f t="shared" si="12"/>
        <v>43.544440000000002</v>
      </c>
    </row>
    <row r="837" spans="6:12" x14ac:dyDescent="0.25">
      <c r="F837">
        <v>414</v>
      </c>
      <c r="G837" s="1">
        <v>-43.539160000000003</v>
      </c>
      <c r="H837" s="1">
        <v>365.31810000000002</v>
      </c>
      <c r="K837">
        <v>414</v>
      </c>
      <c r="L837" s="2">
        <f t="shared" si="12"/>
        <v>43.539160000000003</v>
      </c>
    </row>
    <row r="838" spans="6:12" x14ac:dyDescent="0.25">
      <c r="F838">
        <v>414.5</v>
      </c>
      <c r="G838" s="1">
        <v>-43.533880000000003</v>
      </c>
      <c r="H838" s="1">
        <v>365.2405</v>
      </c>
      <c r="K838">
        <v>414.5</v>
      </c>
      <c r="L838" s="2">
        <f t="shared" si="12"/>
        <v>43.533880000000003</v>
      </c>
    </row>
    <row r="839" spans="6:12" x14ac:dyDescent="0.25">
      <c r="F839">
        <v>415</v>
      </c>
      <c r="G839" s="1">
        <v>-43.528579999999998</v>
      </c>
      <c r="H839" s="1">
        <v>365.16289999999998</v>
      </c>
      <c r="K839">
        <v>415</v>
      </c>
      <c r="L839" s="2">
        <f t="shared" si="12"/>
        <v>43.528579999999998</v>
      </c>
    </row>
    <row r="840" spans="6:12" x14ac:dyDescent="0.25">
      <c r="F840">
        <v>415.5</v>
      </c>
      <c r="G840" s="1">
        <v>-43.52328</v>
      </c>
      <c r="H840" s="1">
        <v>365.08550000000002</v>
      </c>
      <c r="K840">
        <v>415.5</v>
      </c>
      <c r="L840" s="2">
        <f t="shared" si="12"/>
        <v>43.52328</v>
      </c>
    </row>
    <row r="841" spans="6:12" x14ac:dyDescent="0.25">
      <c r="F841">
        <v>416</v>
      </c>
      <c r="G841" s="1">
        <v>-43.517969999999998</v>
      </c>
      <c r="H841" s="1">
        <v>365.00819999999999</v>
      </c>
      <c r="K841">
        <v>416</v>
      </c>
      <c r="L841" s="2">
        <f t="shared" si="12"/>
        <v>43.517969999999998</v>
      </c>
    </row>
    <row r="842" spans="6:12" x14ac:dyDescent="0.25">
      <c r="F842">
        <v>416.5</v>
      </c>
      <c r="G842" s="1">
        <v>-43.512650000000001</v>
      </c>
      <c r="H842" s="1">
        <v>364.93090000000001</v>
      </c>
      <c r="K842">
        <v>416.5</v>
      </c>
      <c r="L842" s="2">
        <f t="shared" si="12"/>
        <v>43.512650000000001</v>
      </c>
    </row>
    <row r="843" spans="6:12" x14ac:dyDescent="0.25">
      <c r="F843">
        <v>417</v>
      </c>
      <c r="G843" s="1">
        <v>-43.50732</v>
      </c>
      <c r="H843" s="1">
        <v>364.85379999999998</v>
      </c>
      <c r="K843">
        <v>417</v>
      </c>
      <c r="L843" s="2">
        <f t="shared" ref="L843:L906" si="13">-G843</f>
        <v>43.50732</v>
      </c>
    </row>
    <row r="844" spans="6:12" x14ac:dyDescent="0.25">
      <c r="F844">
        <v>417.5</v>
      </c>
      <c r="G844" s="1">
        <v>-43.501989999999999</v>
      </c>
      <c r="H844" s="1">
        <v>364.77670000000001</v>
      </c>
      <c r="K844">
        <v>417.5</v>
      </c>
      <c r="L844" s="2">
        <f t="shared" si="13"/>
        <v>43.501989999999999</v>
      </c>
    </row>
    <row r="845" spans="6:12" x14ac:dyDescent="0.25">
      <c r="F845">
        <v>418</v>
      </c>
      <c r="G845" s="1">
        <v>-43.496639999999999</v>
      </c>
      <c r="H845" s="1">
        <v>364.69979999999998</v>
      </c>
      <c r="K845">
        <v>418</v>
      </c>
      <c r="L845" s="2">
        <f t="shared" si="13"/>
        <v>43.496639999999999</v>
      </c>
    </row>
    <row r="846" spans="6:12" x14ac:dyDescent="0.25">
      <c r="F846">
        <v>418.5</v>
      </c>
      <c r="G846" s="1">
        <v>-43.491289999999999</v>
      </c>
      <c r="H846" s="1">
        <v>364.62290000000002</v>
      </c>
      <c r="K846">
        <v>418.5</v>
      </c>
      <c r="L846" s="2">
        <f t="shared" si="13"/>
        <v>43.491289999999999</v>
      </c>
    </row>
    <row r="847" spans="6:12" x14ac:dyDescent="0.25">
      <c r="F847">
        <v>419</v>
      </c>
      <c r="G847" s="1">
        <v>-43.485930000000003</v>
      </c>
      <c r="H847" s="1">
        <v>364.5462</v>
      </c>
      <c r="K847">
        <v>419</v>
      </c>
      <c r="L847" s="2">
        <f t="shared" si="13"/>
        <v>43.485930000000003</v>
      </c>
    </row>
    <row r="848" spans="6:12" x14ac:dyDescent="0.25">
      <c r="F848">
        <v>419.5</v>
      </c>
      <c r="G848" s="1">
        <v>-43.480550000000001</v>
      </c>
      <c r="H848" s="1">
        <v>364.46949999999998</v>
      </c>
      <c r="K848">
        <v>419.5</v>
      </c>
      <c r="L848" s="2">
        <f t="shared" si="13"/>
        <v>43.480550000000001</v>
      </c>
    </row>
    <row r="849" spans="6:12" x14ac:dyDescent="0.25">
      <c r="F849">
        <v>420</v>
      </c>
      <c r="G849" s="1">
        <v>-43.475180000000002</v>
      </c>
      <c r="H849" s="1">
        <v>364.39299999999997</v>
      </c>
      <c r="K849">
        <v>420</v>
      </c>
      <c r="L849" s="2">
        <f t="shared" si="13"/>
        <v>43.475180000000002</v>
      </c>
    </row>
    <row r="850" spans="6:12" x14ac:dyDescent="0.25">
      <c r="F850">
        <v>420.5</v>
      </c>
      <c r="G850" s="1">
        <v>-43.469790000000003</v>
      </c>
      <c r="H850" s="1">
        <v>364.31650000000002</v>
      </c>
      <c r="K850">
        <v>420.5</v>
      </c>
      <c r="L850" s="2">
        <f t="shared" si="13"/>
        <v>43.469790000000003</v>
      </c>
    </row>
    <row r="851" spans="6:12" x14ac:dyDescent="0.25">
      <c r="F851">
        <v>421</v>
      </c>
      <c r="G851" s="1">
        <v>-43.464390000000002</v>
      </c>
      <c r="H851" s="1">
        <v>364.24009999999998</v>
      </c>
      <c r="K851">
        <v>421</v>
      </c>
      <c r="L851" s="2">
        <f t="shared" si="13"/>
        <v>43.464390000000002</v>
      </c>
    </row>
    <row r="852" spans="6:12" x14ac:dyDescent="0.25">
      <c r="F852">
        <v>421.5</v>
      </c>
      <c r="G852" s="1">
        <v>-43.45899</v>
      </c>
      <c r="H852" s="1">
        <v>364.16379999999998</v>
      </c>
      <c r="K852">
        <v>421.5</v>
      </c>
      <c r="L852" s="2">
        <f t="shared" si="13"/>
        <v>43.45899</v>
      </c>
    </row>
    <row r="853" spans="6:12" x14ac:dyDescent="0.25">
      <c r="F853">
        <v>422</v>
      </c>
      <c r="G853" s="1">
        <v>-43.453580000000002</v>
      </c>
      <c r="H853" s="1">
        <v>364.08769999999998</v>
      </c>
      <c r="K853">
        <v>422</v>
      </c>
      <c r="L853" s="2">
        <f t="shared" si="13"/>
        <v>43.453580000000002</v>
      </c>
    </row>
    <row r="854" spans="6:12" x14ac:dyDescent="0.25">
      <c r="F854">
        <v>422.5</v>
      </c>
      <c r="G854" s="1">
        <v>-43.448149999999998</v>
      </c>
      <c r="H854" s="1">
        <v>364.01159999999999</v>
      </c>
      <c r="K854">
        <v>422.5</v>
      </c>
      <c r="L854" s="2">
        <f t="shared" si="13"/>
        <v>43.448149999999998</v>
      </c>
    </row>
    <row r="855" spans="6:12" x14ac:dyDescent="0.25">
      <c r="F855">
        <v>423</v>
      </c>
      <c r="G855" s="1">
        <v>-43.442720000000001</v>
      </c>
      <c r="H855" s="1">
        <v>363.93560000000002</v>
      </c>
      <c r="K855">
        <v>423</v>
      </c>
      <c r="L855" s="2">
        <f t="shared" si="13"/>
        <v>43.442720000000001</v>
      </c>
    </row>
    <row r="856" spans="6:12" x14ac:dyDescent="0.25">
      <c r="F856">
        <v>423.5</v>
      </c>
      <c r="G856" s="1">
        <v>-43.437289999999997</v>
      </c>
      <c r="H856" s="1">
        <v>363.85969999999998</v>
      </c>
      <c r="K856">
        <v>423.5</v>
      </c>
      <c r="L856" s="2">
        <f t="shared" si="13"/>
        <v>43.437289999999997</v>
      </c>
    </row>
    <row r="857" spans="6:12" x14ac:dyDescent="0.25">
      <c r="F857">
        <v>424</v>
      </c>
      <c r="G857" s="1">
        <v>-43.431840000000001</v>
      </c>
      <c r="H857" s="1">
        <v>363.78390000000002</v>
      </c>
      <c r="K857">
        <v>424</v>
      </c>
      <c r="L857" s="2">
        <f t="shared" si="13"/>
        <v>43.431840000000001</v>
      </c>
    </row>
    <row r="858" spans="6:12" x14ac:dyDescent="0.25">
      <c r="F858">
        <v>424.5</v>
      </c>
      <c r="G858" s="1">
        <v>-43.426389999999998</v>
      </c>
      <c r="H858" s="1">
        <v>363.70830000000001</v>
      </c>
      <c r="K858">
        <v>424.5</v>
      </c>
      <c r="L858" s="2">
        <f t="shared" si="13"/>
        <v>43.426389999999998</v>
      </c>
    </row>
    <row r="859" spans="6:12" x14ac:dyDescent="0.25">
      <c r="F859">
        <v>425</v>
      </c>
      <c r="G859" s="1">
        <v>-43.420920000000002</v>
      </c>
      <c r="H859" s="1">
        <v>363.6327</v>
      </c>
      <c r="K859">
        <v>425</v>
      </c>
      <c r="L859" s="2">
        <f t="shared" si="13"/>
        <v>43.420920000000002</v>
      </c>
    </row>
    <row r="860" spans="6:12" x14ac:dyDescent="0.25">
      <c r="F860">
        <v>425.5</v>
      </c>
      <c r="G860" s="1">
        <v>-43.41545</v>
      </c>
      <c r="H860" s="1">
        <v>363.55720000000002</v>
      </c>
      <c r="K860">
        <v>425.5</v>
      </c>
      <c r="L860" s="2">
        <f t="shared" si="13"/>
        <v>43.41545</v>
      </c>
    </row>
    <row r="861" spans="6:12" x14ac:dyDescent="0.25">
      <c r="F861">
        <v>426</v>
      </c>
      <c r="G861" s="1">
        <v>-43.409970000000001</v>
      </c>
      <c r="H861" s="1">
        <v>363.48169999999999</v>
      </c>
      <c r="K861">
        <v>426</v>
      </c>
      <c r="L861" s="2">
        <f t="shared" si="13"/>
        <v>43.409970000000001</v>
      </c>
    </row>
    <row r="862" spans="6:12" x14ac:dyDescent="0.25">
      <c r="F862">
        <v>426.5</v>
      </c>
      <c r="G862" s="1">
        <v>-43.404490000000003</v>
      </c>
      <c r="H862" s="1">
        <v>363.40640000000002</v>
      </c>
      <c r="K862">
        <v>426.5</v>
      </c>
      <c r="L862" s="2">
        <f t="shared" si="13"/>
        <v>43.404490000000003</v>
      </c>
    </row>
    <row r="863" spans="6:12" x14ac:dyDescent="0.25">
      <c r="F863">
        <v>427</v>
      </c>
      <c r="G863" s="1">
        <v>-43.398989999999998</v>
      </c>
      <c r="H863" s="1">
        <v>363.33120000000002</v>
      </c>
      <c r="K863">
        <v>427</v>
      </c>
      <c r="L863" s="2">
        <f t="shared" si="13"/>
        <v>43.398989999999998</v>
      </c>
    </row>
    <row r="864" spans="6:12" x14ac:dyDescent="0.25">
      <c r="F864">
        <v>427.5</v>
      </c>
      <c r="G864" s="1">
        <v>-43.39349</v>
      </c>
      <c r="H864" s="1">
        <v>363.2561</v>
      </c>
      <c r="K864">
        <v>427.5</v>
      </c>
      <c r="L864" s="2">
        <f t="shared" si="13"/>
        <v>43.39349</v>
      </c>
    </row>
    <row r="865" spans="6:12" x14ac:dyDescent="0.25">
      <c r="F865">
        <v>428</v>
      </c>
      <c r="G865" s="1">
        <v>-43.387970000000003</v>
      </c>
      <c r="H865" s="1">
        <v>363.18110000000001</v>
      </c>
      <c r="K865">
        <v>428</v>
      </c>
      <c r="L865" s="2">
        <f t="shared" si="13"/>
        <v>43.387970000000003</v>
      </c>
    </row>
    <row r="866" spans="6:12" x14ac:dyDescent="0.25">
      <c r="F866">
        <v>428.5</v>
      </c>
      <c r="G866" s="1">
        <v>-43.382449999999999</v>
      </c>
      <c r="H866" s="1">
        <v>363.1062</v>
      </c>
      <c r="K866">
        <v>428.5</v>
      </c>
      <c r="L866" s="2">
        <f t="shared" si="13"/>
        <v>43.382449999999999</v>
      </c>
    </row>
    <row r="867" spans="6:12" x14ac:dyDescent="0.25">
      <c r="F867">
        <v>429</v>
      </c>
      <c r="G867" s="1">
        <v>-43.376930000000002</v>
      </c>
      <c r="H867" s="1">
        <v>363.03129999999999</v>
      </c>
      <c r="K867">
        <v>429</v>
      </c>
      <c r="L867" s="2">
        <f t="shared" si="13"/>
        <v>43.376930000000002</v>
      </c>
    </row>
    <row r="868" spans="6:12" x14ac:dyDescent="0.25">
      <c r="F868">
        <v>429.5</v>
      </c>
      <c r="G868" s="1">
        <v>-43.371389999999998</v>
      </c>
      <c r="H868" s="1">
        <v>362.95659999999998</v>
      </c>
      <c r="K868">
        <v>429.5</v>
      </c>
      <c r="L868" s="2">
        <f t="shared" si="13"/>
        <v>43.371389999999998</v>
      </c>
    </row>
    <row r="869" spans="6:12" x14ac:dyDescent="0.25">
      <c r="F869">
        <v>430</v>
      </c>
      <c r="G869" s="1">
        <v>-43.365850000000002</v>
      </c>
      <c r="H869" s="1">
        <v>362.88189999999997</v>
      </c>
      <c r="K869">
        <v>430</v>
      </c>
      <c r="L869" s="2">
        <f t="shared" si="13"/>
        <v>43.365850000000002</v>
      </c>
    </row>
    <row r="870" spans="6:12" x14ac:dyDescent="0.25">
      <c r="F870">
        <v>430.5</v>
      </c>
      <c r="G870" s="1">
        <v>-43.360289999999999</v>
      </c>
      <c r="H870" s="1">
        <v>362.80739999999997</v>
      </c>
      <c r="K870">
        <v>430.5</v>
      </c>
      <c r="L870" s="2">
        <f t="shared" si="13"/>
        <v>43.360289999999999</v>
      </c>
    </row>
    <row r="871" spans="6:12" x14ac:dyDescent="0.25">
      <c r="F871">
        <v>431</v>
      </c>
      <c r="G871" s="1">
        <v>-43.354730000000004</v>
      </c>
      <c r="H871" s="1">
        <v>362.73289999999997</v>
      </c>
      <c r="K871">
        <v>431</v>
      </c>
      <c r="L871" s="2">
        <f t="shared" si="13"/>
        <v>43.354730000000004</v>
      </c>
    </row>
    <row r="872" spans="6:12" x14ac:dyDescent="0.25">
      <c r="F872">
        <v>431.5</v>
      </c>
      <c r="G872" s="1">
        <v>-43.349159999999998</v>
      </c>
      <c r="H872" s="1">
        <v>362.65859999999998</v>
      </c>
      <c r="K872">
        <v>431.5</v>
      </c>
      <c r="L872" s="2">
        <f t="shared" si="13"/>
        <v>43.349159999999998</v>
      </c>
    </row>
    <row r="873" spans="6:12" x14ac:dyDescent="0.25">
      <c r="F873">
        <v>432</v>
      </c>
      <c r="G873" s="1">
        <v>-43.343589999999999</v>
      </c>
      <c r="H873" s="1">
        <v>362.58429999999998</v>
      </c>
      <c r="K873">
        <v>432</v>
      </c>
      <c r="L873" s="2">
        <f t="shared" si="13"/>
        <v>43.343589999999999</v>
      </c>
    </row>
    <row r="874" spans="6:12" x14ac:dyDescent="0.25">
      <c r="F874">
        <v>432.5</v>
      </c>
      <c r="G874" s="1">
        <v>-43.338000000000001</v>
      </c>
      <c r="H874" s="1">
        <v>362.51010000000002</v>
      </c>
      <c r="K874">
        <v>432.5</v>
      </c>
      <c r="L874" s="2">
        <f t="shared" si="13"/>
        <v>43.338000000000001</v>
      </c>
    </row>
    <row r="875" spans="6:12" x14ac:dyDescent="0.25">
      <c r="F875">
        <v>433</v>
      </c>
      <c r="G875" s="1">
        <v>-43.332410000000003</v>
      </c>
      <c r="H875" s="1">
        <v>362.43610000000001</v>
      </c>
      <c r="K875">
        <v>433</v>
      </c>
      <c r="L875" s="2">
        <f t="shared" si="13"/>
        <v>43.332410000000003</v>
      </c>
    </row>
    <row r="876" spans="6:12" x14ac:dyDescent="0.25">
      <c r="F876">
        <v>433.5</v>
      </c>
      <c r="G876" s="1">
        <v>-43.326810000000002</v>
      </c>
      <c r="H876" s="1">
        <v>362.3621</v>
      </c>
      <c r="K876">
        <v>433.5</v>
      </c>
      <c r="L876" s="2">
        <f t="shared" si="13"/>
        <v>43.326810000000002</v>
      </c>
    </row>
    <row r="877" spans="6:12" x14ac:dyDescent="0.25">
      <c r="F877">
        <v>434</v>
      </c>
      <c r="G877" s="1">
        <v>-43.321199999999997</v>
      </c>
      <c r="H877" s="1">
        <v>362.28820000000002</v>
      </c>
      <c r="K877">
        <v>434</v>
      </c>
      <c r="L877" s="2">
        <f t="shared" si="13"/>
        <v>43.321199999999997</v>
      </c>
    </row>
    <row r="878" spans="6:12" x14ac:dyDescent="0.25">
      <c r="F878">
        <v>434.5</v>
      </c>
      <c r="G878" s="1">
        <v>-43.315579999999997</v>
      </c>
      <c r="H878" s="1">
        <v>362.21440000000001</v>
      </c>
      <c r="K878">
        <v>434.5</v>
      </c>
      <c r="L878" s="2">
        <f t="shared" si="13"/>
        <v>43.315579999999997</v>
      </c>
    </row>
    <row r="879" spans="6:12" x14ac:dyDescent="0.25">
      <c r="F879">
        <v>435</v>
      </c>
      <c r="G879" s="1">
        <v>-43.309950000000001</v>
      </c>
      <c r="H879" s="1">
        <v>362.14069999999998</v>
      </c>
      <c r="K879">
        <v>435</v>
      </c>
      <c r="L879" s="2">
        <f t="shared" si="13"/>
        <v>43.309950000000001</v>
      </c>
    </row>
    <row r="880" spans="6:12" x14ac:dyDescent="0.25">
      <c r="F880">
        <v>435.5</v>
      </c>
      <c r="G880" s="1">
        <v>-43.304319999999997</v>
      </c>
      <c r="H880" s="1">
        <v>362.06709999999998</v>
      </c>
      <c r="K880">
        <v>435.5</v>
      </c>
      <c r="L880" s="2">
        <f t="shared" si="13"/>
        <v>43.304319999999997</v>
      </c>
    </row>
    <row r="881" spans="6:12" x14ac:dyDescent="0.25">
      <c r="F881">
        <v>436</v>
      </c>
      <c r="G881" s="1">
        <v>-43.298679999999997</v>
      </c>
      <c r="H881" s="1">
        <v>361.99360000000001</v>
      </c>
      <c r="K881">
        <v>436</v>
      </c>
      <c r="L881" s="2">
        <f t="shared" si="13"/>
        <v>43.298679999999997</v>
      </c>
    </row>
    <row r="882" spans="6:12" x14ac:dyDescent="0.25">
      <c r="F882">
        <v>436.5</v>
      </c>
      <c r="G882" s="1">
        <v>-43.293030000000002</v>
      </c>
      <c r="H882" s="1">
        <v>361.92009999999999</v>
      </c>
      <c r="K882">
        <v>436.5</v>
      </c>
      <c r="L882" s="2">
        <f t="shared" si="13"/>
        <v>43.293030000000002</v>
      </c>
    </row>
    <row r="883" spans="6:12" x14ac:dyDescent="0.25">
      <c r="F883">
        <v>437</v>
      </c>
      <c r="G883" s="1">
        <v>-43.287370000000003</v>
      </c>
      <c r="H883" s="1">
        <v>361.84679999999997</v>
      </c>
      <c r="K883">
        <v>437</v>
      </c>
      <c r="L883" s="2">
        <f t="shared" si="13"/>
        <v>43.287370000000003</v>
      </c>
    </row>
    <row r="884" spans="6:12" x14ac:dyDescent="0.25">
      <c r="F884">
        <v>437.5</v>
      </c>
      <c r="G884" s="1">
        <v>-43.281709999999997</v>
      </c>
      <c r="H884" s="1">
        <v>361.77359999999999</v>
      </c>
      <c r="K884">
        <v>437.5</v>
      </c>
      <c r="L884" s="2">
        <f t="shared" si="13"/>
        <v>43.281709999999997</v>
      </c>
    </row>
    <row r="885" spans="6:12" x14ac:dyDescent="0.25">
      <c r="F885">
        <v>438</v>
      </c>
      <c r="G885" s="1">
        <v>-43.276040000000002</v>
      </c>
      <c r="H885" s="1">
        <v>361.7004</v>
      </c>
      <c r="K885">
        <v>438</v>
      </c>
      <c r="L885" s="2">
        <f t="shared" si="13"/>
        <v>43.276040000000002</v>
      </c>
    </row>
    <row r="886" spans="6:12" x14ac:dyDescent="0.25">
      <c r="F886">
        <v>438.5</v>
      </c>
      <c r="G886" s="1">
        <v>-43.270359999999997</v>
      </c>
      <c r="H886" s="1">
        <v>361.62740000000002</v>
      </c>
      <c r="K886">
        <v>438.5</v>
      </c>
      <c r="L886" s="2">
        <f t="shared" si="13"/>
        <v>43.270359999999997</v>
      </c>
    </row>
    <row r="887" spans="6:12" x14ac:dyDescent="0.25">
      <c r="F887">
        <v>439</v>
      </c>
      <c r="G887" s="1">
        <v>-43.264670000000002</v>
      </c>
      <c r="H887" s="1">
        <v>361.55439999999999</v>
      </c>
      <c r="K887">
        <v>439</v>
      </c>
      <c r="L887" s="2">
        <f t="shared" si="13"/>
        <v>43.264670000000002</v>
      </c>
    </row>
    <row r="888" spans="6:12" x14ac:dyDescent="0.25">
      <c r="F888">
        <v>439.5</v>
      </c>
      <c r="G888" s="1">
        <v>-43.258969999999998</v>
      </c>
      <c r="H888" s="1">
        <v>361.48160000000001</v>
      </c>
      <c r="K888">
        <v>439.5</v>
      </c>
      <c r="L888" s="2">
        <f t="shared" si="13"/>
        <v>43.258969999999998</v>
      </c>
    </row>
    <row r="889" spans="6:12" x14ac:dyDescent="0.25">
      <c r="F889">
        <v>440</v>
      </c>
      <c r="G889" s="1">
        <v>-43.253270000000001</v>
      </c>
      <c r="H889" s="1">
        <v>361.40879999999999</v>
      </c>
      <c r="K889">
        <v>440</v>
      </c>
      <c r="L889" s="2">
        <f t="shared" si="13"/>
        <v>43.253270000000001</v>
      </c>
    </row>
    <row r="890" spans="6:12" x14ac:dyDescent="0.25">
      <c r="F890">
        <v>440.5</v>
      </c>
      <c r="G890" s="1">
        <v>-43.24756</v>
      </c>
      <c r="H890" s="1">
        <v>361.33609999999999</v>
      </c>
      <c r="K890">
        <v>440.5</v>
      </c>
      <c r="L890" s="2">
        <f t="shared" si="13"/>
        <v>43.24756</v>
      </c>
    </row>
    <row r="891" spans="6:12" x14ac:dyDescent="0.25">
      <c r="F891">
        <v>441</v>
      </c>
      <c r="G891" s="1">
        <v>-43.241840000000003</v>
      </c>
      <c r="H891" s="1">
        <v>361.26350000000002</v>
      </c>
      <c r="K891">
        <v>441</v>
      </c>
      <c r="L891" s="2">
        <f t="shared" si="13"/>
        <v>43.241840000000003</v>
      </c>
    </row>
    <row r="892" spans="6:12" x14ac:dyDescent="0.25">
      <c r="F892">
        <v>441.5</v>
      </c>
      <c r="G892" s="1">
        <v>-43.236109999999996</v>
      </c>
      <c r="H892" s="1">
        <v>361.19099999999997</v>
      </c>
      <c r="K892">
        <v>441.5</v>
      </c>
      <c r="L892" s="2">
        <f t="shared" si="13"/>
        <v>43.236109999999996</v>
      </c>
    </row>
    <row r="893" spans="6:12" x14ac:dyDescent="0.25">
      <c r="F893">
        <v>442</v>
      </c>
      <c r="G893" s="1">
        <v>-43.230370000000001</v>
      </c>
      <c r="H893" s="1">
        <v>361.11860000000001</v>
      </c>
      <c r="K893">
        <v>442</v>
      </c>
      <c r="L893" s="2">
        <f t="shared" si="13"/>
        <v>43.230370000000001</v>
      </c>
    </row>
    <row r="894" spans="6:12" x14ac:dyDescent="0.25">
      <c r="F894">
        <v>442.5</v>
      </c>
      <c r="G894" s="1">
        <v>-43.224629999999998</v>
      </c>
      <c r="H894" s="1">
        <v>361.04629999999997</v>
      </c>
      <c r="K894">
        <v>442.5</v>
      </c>
      <c r="L894" s="2">
        <f t="shared" si="13"/>
        <v>43.224629999999998</v>
      </c>
    </row>
    <row r="895" spans="6:12" x14ac:dyDescent="0.25">
      <c r="F895">
        <v>443</v>
      </c>
      <c r="G895" s="1">
        <v>-43.218879999999999</v>
      </c>
      <c r="H895" s="1">
        <v>360.97410000000002</v>
      </c>
      <c r="K895">
        <v>443</v>
      </c>
      <c r="L895" s="2">
        <f t="shared" si="13"/>
        <v>43.218879999999999</v>
      </c>
    </row>
    <row r="896" spans="6:12" x14ac:dyDescent="0.25">
      <c r="F896">
        <v>443.5</v>
      </c>
      <c r="G896" s="1">
        <v>-43.213120000000004</v>
      </c>
      <c r="H896" s="1">
        <v>360.90199999999999</v>
      </c>
      <c r="K896">
        <v>443.5</v>
      </c>
      <c r="L896" s="2">
        <f t="shared" si="13"/>
        <v>43.213120000000004</v>
      </c>
    </row>
    <row r="897" spans="6:12" x14ac:dyDescent="0.25">
      <c r="F897">
        <v>444</v>
      </c>
      <c r="G897" s="1">
        <v>-43.207360000000001</v>
      </c>
      <c r="H897" s="1">
        <v>360.83</v>
      </c>
      <c r="K897">
        <v>444</v>
      </c>
      <c r="L897" s="2">
        <f t="shared" si="13"/>
        <v>43.207360000000001</v>
      </c>
    </row>
    <row r="898" spans="6:12" x14ac:dyDescent="0.25">
      <c r="F898">
        <v>444.5</v>
      </c>
      <c r="G898" s="1">
        <v>-43.20158</v>
      </c>
      <c r="H898" s="1">
        <v>360.75799999999998</v>
      </c>
      <c r="K898">
        <v>444.5</v>
      </c>
      <c r="L898" s="2">
        <f t="shared" si="13"/>
        <v>43.20158</v>
      </c>
    </row>
    <row r="899" spans="6:12" x14ac:dyDescent="0.25">
      <c r="F899">
        <v>445</v>
      </c>
      <c r="G899" s="1">
        <v>-43.195799999999998</v>
      </c>
      <c r="H899" s="1">
        <v>360.68619999999999</v>
      </c>
      <c r="K899">
        <v>445</v>
      </c>
      <c r="L899" s="2">
        <f t="shared" si="13"/>
        <v>43.195799999999998</v>
      </c>
    </row>
    <row r="900" spans="6:12" x14ac:dyDescent="0.25">
      <c r="F900">
        <v>445.5</v>
      </c>
      <c r="G900" s="1">
        <v>-43.190010000000001</v>
      </c>
      <c r="H900" s="1">
        <v>360.61439999999999</v>
      </c>
      <c r="K900">
        <v>445.5</v>
      </c>
      <c r="L900" s="2">
        <f t="shared" si="13"/>
        <v>43.190010000000001</v>
      </c>
    </row>
    <row r="901" spans="6:12" x14ac:dyDescent="0.25">
      <c r="F901">
        <v>446</v>
      </c>
      <c r="G901" s="1">
        <v>-43.18421</v>
      </c>
      <c r="H901" s="1">
        <v>360.5428</v>
      </c>
      <c r="K901">
        <v>446</v>
      </c>
      <c r="L901" s="2">
        <f t="shared" si="13"/>
        <v>43.18421</v>
      </c>
    </row>
    <row r="902" spans="6:12" x14ac:dyDescent="0.25">
      <c r="F902">
        <v>446.5</v>
      </c>
      <c r="G902" s="1">
        <v>-43.17841</v>
      </c>
      <c r="H902" s="1">
        <v>360.47120000000001</v>
      </c>
      <c r="K902">
        <v>446.5</v>
      </c>
      <c r="L902" s="2">
        <f t="shared" si="13"/>
        <v>43.17841</v>
      </c>
    </row>
    <row r="903" spans="6:12" x14ac:dyDescent="0.25">
      <c r="F903">
        <v>447</v>
      </c>
      <c r="G903" s="1">
        <v>-43.172600000000003</v>
      </c>
      <c r="H903" s="1">
        <v>360.3997</v>
      </c>
      <c r="K903">
        <v>447</v>
      </c>
      <c r="L903" s="2">
        <f t="shared" si="13"/>
        <v>43.172600000000003</v>
      </c>
    </row>
    <row r="904" spans="6:12" x14ac:dyDescent="0.25">
      <c r="F904">
        <v>447.5</v>
      </c>
      <c r="G904" s="1">
        <v>-43.166780000000003</v>
      </c>
      <c r="H904" s="1">
        <v>360.32830000000001</v>
      </c>
      <c r="K904">
        <v>447.5</v>
      </c>
      <c r="L904" s="2">
        <f t="shared" si="13"/>
        <v>43.166780000000003</v>
      </c>
    </row>
    <row r="905" spans="6:12" x14ac:dyDescent="0.25">
      <c r="F905">
        <v>448</v>
      </c>
      <c r="G905" s="1">
        <v>-43.16095</v>
      </c>
      <c r="H905" s="1">
        <v>360.25700000000001</v>
      </c>
      <c r="K905">
        <v>448</v>
      </c>
      <c r="L905" s="2">
        <f t="shared" si="13"/>
        <v>43.16095</v>
      </c>
    </row>
    <row r="906" spans="6:12" x14ac:dyDescent="0.25">
      <c r="F906">
        <v>448.5</v>
      </c>
      <c r="G906" s="1">
        <v>-43.155119999999997</v>
      </c>
      <c r="H906" s="1">
        <v>360.18579999999997</v>
      </c>
      <c r="K906">
        <v>448.5</v>
      </c>
      <c r="L906" s="2">
        <f t="shared" si="13"/>
        <v>43.155119999999997</v>
      </c>
    </row>
    <row r="907" spans="6:12" x14ac:dyDescent="0.25">
      <c r="F907">
        <v>449</v>
      </c>
      <c r="G907" s="1">
        <v>-43.149270000000001</v>
      </c>
      <c r="H907" s="1">
        <v>360.11470000000003</v>
      </c>
      <c r="K907">
        <v>449</v>
      </c>
      <c r="L907" s="2">
        <f t="shared" ref="L907:L970" si="14">-G907</f>
        <v>43.149270000000001</v>
      </c>
    </row>
    <row r="908" spans="6:12" x14ac:dyDescent="0.25">
      <c r="F908">
        <v>449.5</v>
      </c>
      <c r="G908" s="1">
        <v>-43.143419999999999</v>
      </c>
      <c r="H908" s="1">
        <v>360.04360000000003</v>
      </c>
      <c r="K908">
        <v>449.5</v>
      </c>
      <c r="L908" s="2">
        <f t="shared" si="14"/>
        <v>43.143419999999999</v>
      </c>
    </row>
    <row r="909" spans="6:12" x14ac:dyDescent="0.25">
      <c r="F909">
        <v>450</v>
      </c>
      <c r="G909" s="1">
        <v>-43.137560000000001</v>
      </c>
      <c r="H909" s="1">
        <v>359.97269999999997</v>
      </c>
      <c r="K909">
        <v>450</v>
      </c>
      <c r="L909" s="2">
        <f t="shared" si="14"/>
        <v>43.137560000000001</v>
      </c>
    </row>
    <row r="910" spans="6:12" x14ac:dyDescent="0.25">
      <c r="F910">
        <v>450.5</v>
      </c>
      <c r="G910" s="1">
        <v>-43.131689999999999</v>
      </c>
      <c r="H910" s="1">
        <v>359.90179999999998</v>
      </c>
      <c r="K910">
        <v>450.5</v>
      </c>
      <c r="L910" s="2">
        <f t="shared" si="14"/>
        <v>43.131689999999999</v>
      </c>
    </row>
    <row r="911" spans="6:12" x14ac:dyDescent="0.25">
      <c r="F911">
        <v>451</v>
      </c>
      <c r="G911" s="1">
        <v>-43.125819999999997</v>
      </c>
      <c r="H911" s="1">
        <v>359.83109999999999</v>
      </c>
      <c r="K911">
        <v>451</v>
      </c>
      <c r="L911" s="2">
        <f t="shared" si="14"/>
        <v>43.125819999999997</v>
      </c>
    </row>
    <row r="912" spans="6:12" x14ac:dyDescent="0.25">
      <c r="F912">
        <v>451.5</v>
      </c>
      <c r="G912" s="1">
        <v>-43.11994</v>
      </c>
      <c r="H912" s="1">
        <v>359.7604</v>
      </c>
      <c r="K912">
        <v>451.5</v>
      </c>
      <c r="L912" s="2">
        <f t="shared" si="14"/>
        <v>43.11994</v>
      </c>
    </row>
    <row r="913" spans="6:12" x14ac:dyDescent="0.25">
      <c r="F913">
        <v>452</v>
      </c>
      <c r="G913" s="1">
        <v>-43.114049999999999</v>
      </c>
      <c r="H913" s="1">
        <v>359.68979999999999</v>
      </c>
      <c r="K913">
        <v>452</v>
      </c>
      <c r="L913" s="2">
        <f t="shared" si="14"/>
        <v>43.114049999999999</v>
      </c>
    </row>
    <row r="914" spans="6:12" x14ac:dyDescent="0.25">
      <c r="F914">
        <v>452.5</v>
      </c>
      <c r="G914" s="1">
        <v>-43.108150000000002</v>
      </c>
      <c r="H914" s="1">
        <v>359.61939999999998</v>
      </c>
      <c r="K914">
        <v>452.5</v>
      </c>
      <c r="L914" s="2">
        <f t="shared" si="14"/>
        <v>43.108150000000002</v>
      </c>
    </row>
    <row r="915" spans="6:12" x14ac:dyDescent="0.25">
      <c r="F915">
        <v>453</v>
      </c>
      <c r="G915" s="1">
        <v>-43.102249999999998</v>
      </c>
      <c r="H915" s="1">
        <v>359.54899999999998</v>
      </c>
      <c r="K915">
        <v>453</v>
      </c>
      <c r="L915" s="2">
        <f t="shared" si="14"/>
        <v>43.102249999999998</v>
      </c>
    </row>
    <row r="916" spans="6:12" x14ac:dyDescent="0.25">
      <c r="F916">
        <v>453.5</v>
      </c>
      <c r="G916" s="1">
        <v>-43.096339999999998</v>
      </c>
      <c r="H916" s="1">
        <v>359.47859999999997</v>
      </c>
      <c r="K916">
        <v>453.5</v>
      </c>
      <c r="L916" s="2">
        <f t="shared" si="14"/>
        <v>43.096339999999998</v>
      </c>
    </row>
    <row r="917" spans="6:12" x14ac:dyDescent="0.25">
      <c r="F917">
        <v>454</v>
      </c>
      <c r="G917" s="1">
        <v>-43.090420000000002</v>
      </c>
      <c r="H917" s="1">
        <v>359.40839999999997</v>
      </c>
      <c r="K917">
        <v>454</v>
      </c>
      <c r="L917" s="2">
        <f t="shared" si="14"/>
        <v>43.090420000000002</v>
      </c>
    </row>
    <row r="918" spans="6:12" x14ac:dyDescent="0.25">
      <c r="F918">
        <v>454.5</v>
      </c>
      <c r="G918" s="1">
        <v>-43.084499999999998</v>
      </c>
      <c r="H918" s="1">
        <v>359.3383</v>
      </c>
      <c r="K918">
        <v>454.5</v>
      </c>
      <c r="L918" s="2">
        <f t="shared" si="14"/>
        <v>43.084499999999998</v>
      </c>
    </row>
    <row r="919" spans="6:12" x14ac:dyDescent="0.25">
      <c r="F919">
        <v>455</v>
      </c>
      <c r="G919" s="1">
        <v>-43.078560000000003</v>
      </c>
      <c r="H919" s="1">
        <v>359.26830000000001</v>
      </c>
      <c r="K919">
        <v>455</v>
      </c>
      <c r="L919" s="2">
        <f t="shared" si="14"/>
        <v>43.078560000000003</v>
      </c>
    </row>
    <row r="920" spans="6:12" x14ac:dyDescent="0.25">
      <c r="F920">
        <v>455.5</v>
      </c>
      <c r="G920" s="1">
        <v>-43.072620000000001</v>
      </c>
      <c r="H920" s="1">
        <v>359.19830000000002</v>
      </c>
      <c r="K920">
        <v>455.5</v>
      </c>
      <c r="L920" s="2">
        <f t="shared" si="14"/>
        <v>43.072620000000001</v>
      </c>
    </row>
    <row r="921" spans="6:12" x14ac:dyDescent="0.25">
      <c r="F921">
        <v>456</v>
      </c>
      <c r="G921" s="1">
        <v>-43.066679999999998</v>
      </c>
      <c r="H921" s="1">
        <v>359.12849999999997</v>
      </c>
      <c r="K921">
        <v>456</v>
      </c>
      <c r="L921" s="2">
        <f t="shared" si="14"/>
        <v>43.066679999999998</v>
      </c>
    </row>
    <row r="922" spans="6:12" x14ac:dyDescent="0.25">
      <c r="F922">
        <v>456.5</v>
      </c>
      <c r="G922" s="1">
        <v>-43.060720000000003</v>
      </c>
      <c r="H922" s="1">
        <v>359.05869999999999</v>
      </c>
      <c r="K922">
        <v>456.5</v>
      </c>
      <c r="L922" s="2">
        <f t="shared" si="14"/>
        <v>43.060720000000003</v>
      </c>
    </row>
    <row r="923" spans="6:12" x14ac:dyDescent="0.25">
      <c r="F923">
        <v>457</v>
      </c>
      <c r="G923" s="1">
        <v>-43.054760000000002</v>
      </c>
      <c r="H923" s="1">
        <v>358.98899999999998</v>
      </c>
      <c r="K923">
        <v>457</v>
      </c>
      <c r="L923" s="2">
        <f t="shared" si="14"/>
        <v>43.054760000000002</v>
      </c>
    </row>
    <row r="924" spans="6:12" x14ac:dyDescent="0.25">
      <c r="F924">
        <v>457.5</v>
      </c>
      <c r="G924" s="1">
        <v>-43.048789999999997</v>
      </c>
      <c r="H924" s="1">
        <v>358.9194</v>
      </c>
      <c r="K924">
        <v>457.5</v>
      </c>
      <c r="L924" s="2">
        <f t="shared" si="14"/>
        <v>43.048789999999997</v>
      </c>
    </row>
    <row r="925" spans="6:12" x14ac:dyDescent="0.25">
      <c r="F925">
        <v>458</v>
      </c>
      <c r="G925" s="1">
        <v>-43.042810000000003</v>
      </c>
      <c r="H925" s="1">
        <v>358.84989999999999</v>
      </c>
      <c r="K925">
        <v>458</v>
      </c>
      <c r="L925" s="2">
        <f t="shared" si="14"/>
        <v>43.042810000000003</v>
      </c>
    </row>
    <row r="926" spans="6:12" x14ac:dyDescent="0.25">
      <c r="F926">
        <v>458.5</v>
      </c>
      <c r="G926" s="1">
        <v>-43.036830000000002</v>
      </c>
      <c r="H926" s="1">
        <v>358.78050000000002</v>
      </c>
      <c r="K926">
        <v>458.5</v>
      </c>
      <c r="L926" s="2">
        <f t="shared" si="14"/>
        <v>43.036830000000002</v>
      </c>
    </row>
    <row r="927" spans="6:12" x14ac:dyDescent="0.25">
      <c r="F927">
        <v>459</v>
      </c>
      <c r="G927" s="1">
        <v>-43.030839999999998</v>
      </c>
      <c r="H927" s="1">
        <v>358.71120000000002</v>
      </c>
      <c r="K927">
        <v>459</v>
      </c>
      <c r="L927" s="2">
        <f t="shared" si="14"/>
        <v>43.030839999999998</v>
      </c>
    </row>
    <row r="928" spans="6:12" x14ac:dyDescent="0.25">
      <c r="F928">
        <v>459.5</v>
      </c>
      <c r="G928" s="1">
        <v>-43.024839999999998</v>
      </c>
      <c r="H928" s="1">
        <v>358.64190000000002</v>
      </c>
      <c r="K928">
        <v>459.5</v>
      </c>
      <c r="L928" s="2">
        <f t="shared" si="14"/>
        <v>43.024839999999998</v>
      </c>
    </row>
    <row r="929" spans="6:12" x14ac:dyDescent="0.25">
      <c r="F929">
        <v>460</v>
      </c>
      <c r="G929" s="1">
        <v>-43.018830000000001</v>
      </c>
      <c r="H929" s="1">
        <v>358.57279999999997</v>
      </c>
      <c r="K929">
        <v>460</v>
      </c>
      <c r="L929" s="2">
        <f t="shared" si="14"/>
        <v>43.018830000000001</v>
      </c>
    </row>
    <row r="930" spans="6:12" x14ac:dyDescent="0.25">
      <c r="F930">
        <v>460.5</v>
      </c>
      <c r="G930" s="1">
        <v>-43.012819999999998</v>
      </c>
      <c r="H930" s="1">
        <v>358.50369999999998</v>
      </c>
      <c r="K930">
        <v>460.5</v>
      </c>
      <c r="L930" s="2">
        <f t="shared" si="14"/>
        <v>43.012819999999998</v>
      </c>
    </row>
    <row r="931" spans="6:12" x14ac:dyDescent="0.25">
      <c r="F931">
        <v>461</v>
      </c>
      <c r="G931" s="1">
        <v>-43.006799999999998</v>
      </c>
      <c r="H931" s="1">
        <v>358.43470000000002</v>
      </c>
      <c r="K931">
        <v>461</v>
      </c>
      <c r="L931" s="2">
        <f t="shared" si="14"/>
        <v>43.006799999999998</v>
      </c>
    </row>
    <row r="932" spans="6:12" x14ac:dyDescent="0.25">
      <c r="F932">
        <v>461.5</v>
      </c>
      <c r="G932" s="1">
        <v>-43.000779999999999</v>
      </c>
      <c r="H932" s="1">
        <v>358.36579999999998</v>
      </c>
      <c r="K932">
        <v>461.5</v>
      </c>
      <c r="L932" s="2">
        <f t="shared" si="14"/>
        <v>43.000779999999999</v>
      </c>
    </row>
    <row r="933" spans="6:12" x14ac:dyDescent="0.25">
      <c r="F933">
        <v>462</v>
      </c>
      <c r="G933" s="1">
        <v>-42.99474</v>
      </c>
      <c r="H933" s="1">
        <v>358.29700000000003</v>
      </c>
      <c r="K933">
        <v>462</v>
      </c>
      <c r="L933" s="2">
        <f t="shared" si="14"/>
        <v>42.99474</v>
      </c>
    </row>
    <row r="934" spans="6:12" x14ac:dyDescent="0.25">
      <c r="F934">
        <v>462.5</v>
      </c>
      <c r="G934" s="1">
        <v>-42.988700000000001</v>
      </c>
      <c r="H934" s="1">
        <v>358.22829999999999</v>
      </c>
      <c r="K934">
        <v>462.5</v>
      </c>
      <c r="L934" s="2">
        <f t="shared" si="14"/>
        <v>42.988700000000001</v>
      </c>
    </row>
    <row r="935" spans="6:12" x14ac:dyDescent="0.25">
      <c r="F935">
        <v>463</v>
      </c>
      <c r="G935" s="1">
        <v>-42.98265</v>
      </c>
      <c r="H935" s="1">
        <v>358.15969999999999</v>
      </c>
      <c r="K935">
        <v>463</v>
      </c>
      <c r="L935" s="2">
        <f t="shared" si="14"/>
        <v>42.98265</v>
      </c>
    </row>
    <row r="936" spans="6:12" x14ac:dyDescent="0.25">
      <c r="F936">
        <v>463.5</v>
      </c>
      <c r="G936" s="1">
        <v>-42.976599999999998</v>
      </c>
      <c r="H936" s="1">
        <v>358.09120000000001</v>
      </c>
      <c r="K936">
        <v>463.5</v>
      </c>
      <c r="L936" s="2">
        <f t="shared" si="14"/>
        <v>42.976599999999998</v>
      </c>
    </row>
    <row r="937" spans="6:12" x14ac:dyDescent="0.25">
      <c r="F937">
        <v>464</v>
      </c>
      <c r="G937" s="1">
        <v>-42.97054</v>
      </c>
      <c r="H937" s="1">
        <v>358.02269999999999</v>
      </c>
      <c r="K937">
        <v>464</v>
      </c>
      <c r="L937" s="2">
        <f t="shared" si="14"/>
        <v>42.97054</v>
      </c>
    </row>
    <row r="938" spans="6:12" x14ac:dyDescent="0.25">
      <c r="F938">
        <v>464.5</v>
      </c>
      <c r="G938" s="1">
        <v>-42.964469999999999</v>
      </c>
      <c r="H938" s="1">
        <v>357.95440000000002</v>
      </c>
      <c r="K938">
        <v>464.5</v>
      </c>
      <c r="L938" s="2">
        <f t="shared" si="14"/>
        <v>42.964469999999999</v>
      </c>
    </row>
    <row r="939" spans="6:12" x14ac:dyDescent="0.25">
      <c r="F939">
        <v>465</v>
      </c>
      <c r="G939" s="1">
        <v>-42.958390000000001</v>
      </c>
      <c r="H939" s="1">
        <v>357.8861</v>
      </c>
      <c r="K939">
        <v>465</v>
      </c>
      <c r="L939" s="2">
        <f t="shared" si="14"/>
        <v>42.958390000000001</v>
      </c>
    </row>
    <row r="940" spans="6:12" x14ac:dyDescent="0.25">
      <c r="F940">
        <v>465.5</v>
      </c>
      <c r="G940" s="1">
        <v>-42.952309999999997</v>
      </c>
      <c r="H940" s="1">
        <v>357.81790000000001</v>
      </c>
      <c r="K940">
        <v>465.5</v>
      </c>
      <c r="L940" s="2">
        <f t="shared" si="14"/>
        <v>42.952309999999997</v>
      </c>
    </row>
    <row r="941" spans="6:12" x14ac:dyDescent="0.25">
      <c r="F941">
        <v>466</v>
      </c>
      <c r="G941" s="1">
        <v>-42.946219999999997</v>
      </c>
      <c r="H941" s="1">
        <v>357.74979999999999</v>
      </c>
      <c r="K941">
        <v>466</v>
      </c>
      <c r="L941" s="2">
        <f t="shared" si="14"/>
        <v>42.946219999999997</v>
      </c>
    </row>
    <row r="942" spans="6:12" x14ac:dyDescent="0.25">
      <c r="F942">
        <v>466.5</v>
      </c>
      <c r="G942" s="1">
        <v>-42.94012</v>
      </c>
      <c r="H942" s="1">
        <v>357.68180000000001</v>
      </c>
      <c r="K942">
        <v>466.5</v>
      </c>
      <c r="L942" s="2">
        <f t="shared" si="14"/>
        <v>42.94012</v>
      </c>
    </row>
    <row r="943" spans="6:12" x14ac:dyDescent="0.25">
      <c r="F943">
        <v>467</v>
      </c>
      <c r="G943" s="1">
        <v>-42.934010000000001</v>
      </c>
      <c r="H943" s="1">
        <v>357.6139</v>
      </c>
      <c r="K943">
        <v>467</v>
      </c>
      <c r="L943" s="2">
        <f t="shared" si="14"/>
        <v>42.934010000000001</v>
      </c>
    </row>
    <row r="944" spans="6:12" x14ac:dyDescent="0.25">
      <c r="F944">
        <v>467.5</v>
      </c>
      <c r="G944" s="1">
        <v>-42.927900000000001</v>
      </c>
      <c r="H944" s="1">
        <v>357.54599999999999</v>
      </c>
      <c r="K944">
        <v>467.5</v>
      </c>
      <c r="L944" s="2">
        <f t="shared" si="14"/>
        <v>42.927900000000001</v>
      </c>
    </row>
    <row r="945" spans="6:12" x14ac:dyDescent="0.25">
      <c r="F945">
        <v>468</v>
      </c>
      <c r="G945" s="1">
        <v>-42.921779999999998</v>
      </c>
      <c r="H945" s="1">
        <v>357.47829999999999</v>
      </c>
      <c r="K945">
        <v>468</v>
      </c>
      <c r="L945" s="2">
        <f t="shared" si="14"/>
        <v>42.921779999999998</v>
      </c>
    </row>
    <row r="946" spans="6:12" x14ac:dyDescent="0.25">
      <c r="F946">
        <v>468.5</v>
      </c>
      <c r="G946" s="1">
        <v>-42.915660000000003</v>
      </c>
      <c r="H946" s="1">
        <v>357.41059999999999</v>
      </c>
      <c r="K946">
        <v>468.5</v>
      </c>
      <c r="L946" s="2">
        <f t="shared" si="14"/>
        <v>42.915660000000003</v>
      </c>
    </row>
    <row r="947" spans="6:12" x14ac:dyDescent="0.25">
      <c r="F947">
        <v>469</v>
      </c>
      <c r="G947" s="1">
        <v>-42.909529999999997</v>
      </c>
      <c r="H947" s="1">
        <v>357.34309999999999</v>
      </c>
      <c r="K947">
        <v>469</v>
      </c>
      <c r="L947" s="2">
        <f t="shared" si="14"/>
        <v>42.909529999999997</v>
      </c>
    </row>
    <row r="948" spans="6:12" x14ac:dyDescent="0.25">
      <c r="F948">
        <v>469.5</v>
      </c>
      <c r="G948" s="1">
        <v>-42.903390000000002</v>
      </c>
      <c r="H948" s="1">
        <v>357.2756</v>
      </c>
      <c r="K948">
        <v>469.5</v>
      </c>
      <c r="L948" s="2">
        <f t="shared" si="14"/>
        <v>42.903390000000002</v>
      </c>
    </row>
    <row r="949" spans="6:12" x14ac:dyDescent="0.25">
      <c r="F949">
        <v>470</v>
      </c>
      <c r="G949" s="1">
        <v>-42.897239999999996</v>
      </c>
      <c r="H949" s="1">
        <v>357.20819999999998</v>
      </c>
      <c r="K949">
        <v>470</v>
      </c>
      <c r="L949" s="2">
        <f t="shared" si="14"/>
        <v>42.897239999999996</v>
      </c>
    </row>
    <row r="950" spans="6:12" x14ac:dyDescent="0.25">
      <c r="F950">
        <v>470.5</v>
      </c>
      <c r="G950" s="1">
        <v>-42.891089999999998</v>
      </c>
      <c r="H950" s="1">
        <v>357.14080000000001</v>
      </c>
      <c r="K950">
        <v>470.5</v>
      </c>
      <c r="L950" s="2">
        <f t="shared" si="14"/>
        <v>42.891089999999998</v>
      </c>
    </row>
    <row r="951" spans="6:12" x14ac:dyDescent="0.25">
      <c r="F951">
        <v>471</v>
      </c>
      <c r="G951" s="1">
        <v>-42.884929999999997</v>
      </c>
      <c r="H951" s="1">
        <v>357.0736</v>
      </c>
      <c r="K951">
        <v>471</v>
      </c>
      <c r="L951" s="2">
        <f t="shared" si="14"/>
        <v>42.884929999999997</v>
      </c>
    </row>
    <row r="952" spans="6:12" x14ac:dyDescent="0.25">
      <c r="F952">
        <v>471.5</v>
      </c>
      <c r="G952" s="1">
        <v>-42.87876</v>
      </c>
      <c r="H952" s="1">
        <v>357.00650000000002</v>
      </c>
      <c r="K952">
        <v>471.5</v>
      </c>
      <c r="L952" s="2">
        <f t="shared" si="14"/>
        <v>42.87876</v>
      </c>
    </row>
    <row r="953" spans="6:12" x14ac:dyDescent="0.25">
      <c r="F953">
        <v>472</v>
      </c>
      <c r="G953" s="1">
        <v>-42.872590000000002</v>
      </c>
      <c r="H953" s="1">
        <v>356.93939999999998</v>
      </c>
      <c r="K953">
        <v>472</v>
      </c>
      <c r="L953" s="2">
        <f t="shared" si="14"/>
        <v>42.872590000000002</v>
      </c>
    </row>
    <row r="954" spans="6:12" x14ac:dyDescent="0.25">
      <c r="F954">
        <v>472.5</v>
      </c>
      <c r="G954" s="1">
        <v>-42.866410000000002</v>
      </c>
      <c r="H954" s="1">
        <v>356.87240000000003</v>
      </c>
      <c r="K954">
        <v>472.5</v>
      </c>
      <c r="L954" s="2">
        <f t="shared" si="14"/>
        <v>42.866410000000002</v>
      </c>
    </row>
    <row r="955" spans="6:12" x14ac:dyDescent="0.25">
      <c r="F955">
        <v>473</v>
      </c>
      <c r="G955" s="1">
        <v>-42.860219999999998</v>
      </c>
      <c r="H955" s="1">
        <v>356.80560000000003</v>
      </c>
      <c r="K955">
        <v>473</v>
      </c>
      <c r="L955" s="2">
        <f t="shared" si="14"/>
        <v>42.860219999999998</v>
      </c>
    </row>
    <row r="956" spans="6:12" x14ac:dyDescent="0.25">
      <c r="F956">
        <v>473.5</v>
      </c>
      <c r="G956" s="1">
        <v>-42.854030000000002</v>
      </c>
      <c r="H956" s="1">
        <v>356.73869999999999</v>
      </c>
      <c r="K956">
        <v>473.5</v>
      </c>
      <c r="L956" s="2">
        <f t="shared" si="14"/>
        <v>42.854030000000002</v>
      </c>
    </row>
    <row r="957" spans="6:12" x14ac:dyDescent="0.25">
      <c r="F957">
        <v>474</v>
      </c>
      <c r="G957" s="1">
        <v>-42.847819999999999</v>
      </c>
      <c r="H957" s="1">
        <v>356.67200000000003</v>
      </c>
      <c r="K957">
        <v>474</v>
      </c>
      <c r="L957" s="2">
        <f t="shared" si="14"/>
        <v>42.847819999999999</v>
      </c>
    </row>
    <row r="958" spans="6:12" x14ac:dyDescent="0.25">
      <c r="F958">
        <v>474.5</v>
      </c>
      <c r="G958" s="1">
        <v>-42.841619999999999</v>
      </c>
      <c r="H958" s="1">
        <v>356.60539999999997</v>
      </c>
      <c r="K958">
        <v>474.5</v>
      </c>
      <c r="L958" s="2">
        <f t="shared" si="14"/>
        <v>42.841619999999999</v>
      </c>
    </row>
    <row r="959" spans="6:12" x14ac:dyDescent="0.25">
      <c r="F959">
        <v>475</v>
      </c>
      <c r="G959" s="1">
        <v>-42.8354</v>
      </c>
      <c r="H959" s="1">
        <v>356.53890000000001</v>
      </c>
      <c r="K959">
        <v>475</v>
      </c>
      <c r="L959" s="2">
        <f t="shared" si="14"/>
        <v>42.8354</v>
      </c>
    </row>
    <row r="960" spans="6:12" x14ac:dyDescent="0.25">
      <c r="F960">
        <v>475.5</v>
      </c>
      <c r="G960" s="1">
        <v>-42.829180000000001</v>
      </c>
      <c r="H960" s="1">
        <v>356.47239999999999</v>
      </c>
      <c r="K960">
        <v>475.5</v>
      </c>
      <c r="L960" s="2">
        <f t="shared" si="14"/>
        <v>42.829180000000001</v>
      </c>
    </row>
    <row r="961" spans="6:12" x14ac:dyDescent="0.25">
      <c r="F961">
        <v>476</v>
      </c>
      <c r="G961" s="1">
        <v>-42.822949999999999</v>
      </c>
      <c r="H961" s="1">
        <v>356.40600000000001</v>
      </c>
      <c r="K961">
        <v>476</v>
      </c>
      <c r="L961" s="2">
        <f t="shared" si="14"/>
        <v>42.822949999999999</v>
      </c>
    </row>
    <row r="962" spans="6:12" x14ac:dyDescent="0.25">
      <c r="F962">
        <v>476.5</v>
      </c>
      <c r="G962" s="1">
        <v>-42.816719999999997</v>
      </c>
      <c r="H962" s="1">
        <v>356.33969999999999</v>
      </c>
      <c r="K962">
        <v>476.5</v>
      </c>
      <c r="L962" s="2">
        <f t="shared" si="14"/>
        <v>42.816719999999997</v>
      </c>
    </row>
    <row r="963" spans="6:12" x14ac:dyDescent="0.25">
      <c r="F963">
        <v>477</v>
      </c>
      <c r="G963" s="1">
        <v>-42.810479999999998</v>
      </c>
      <c r="H963" s="1">
        <v>356.27350000000001</v>
      </c>
      <c r="K963">
        <v>477</v>
      </c>
      <c r="L963" s="2">
        <f t="shared" si="14"/>
        <v>42.810479999999998</v>
      </c>
    </row>
    <row r="964" spans="6:12" x14ac:dyDescent="0.25">
      <c r="F964">
        <v>477.5</v>
      </c>
      <c r="G964" s="1">
        <v>-42.804229999999997</v>
      </c>
      <c r="H964" s="1">
        <v>356.20740000000001</v>
      </c>
      <c r="K964">
        <v>477.5</v>
      </c>
      <c r="L964" s="2">
        <f t="shared" si="14"/>
        <v>42.804229999999997</v>
      </c>
    </row>
    <row r="965" spans="6:12" x14ac:dyDescent="0.25">
      <c r="F965">
        <v>478</v>
      </c>
      <c r="G965" s="1">
        <v>-42.797980000000003</v>
      </c>
      <c r="H965" s="1">
        <v>356.14139999999998</v>
      </c>
      <c r="K965">
        <v>478</v>
      </c>
      <c r="L965" s="2">
        <f t="shared" si="14"/>
        <v>42.797980000000003</v>
      </c>
    </row>
    <row r="966" spans="6:12" x14ac:dyDescent="0.25">
      <c r="F966">
        <v>478.5</v>
      </c>
      <c r="G966" s="1">
        <v>-42.791719999999998</v>
      </c>
      <c r="H966" s="1">
        <v>356.0754</v>
      </c>
      <c r="K966">
        <v>478.5</v>
      </c>
      <c r="L966" s="2">
        <f t="shared" si="14"/>
        <v>42.791719999999998</v>
      </c>
    </row>
    <row r="967" spans="6:12" x14ac:dyDescent="0.25">
      <c r="F967">
        <v>479</v>
      </c>
      <c r="G967" s="1">
        <v>-42.785449999999997</v>
      </c>
      <c r="H967" s="1">
        <v>356.0095</v>
      </c>
      <c r="K967">
        <v>479</v>
      </c>
      <c r="L967" s="2">
        <f t="shared" si="14"/>
        <v>42.785449999999997</v>
      </c>
    </row>
    <row r="968" spans="6:12" x14ac:dyDescent="0.25">
      <c r="F968">
        <v>479.5</v>
      </c>
      <c r="G968" s="1">
        <v>-42.779170000000001</v>
      </c>
      <c r="H968" s="1">
        <v>355.94380000000001</v>
      </c>
      <c r="K968">
        <v>479.5</v>
      </c>
      <c r="L968" s="2">
        <f t="shared" si="14"/>
        <v>42.779170000000001</v>
      </c>
    </row>
    <row r="969" spans="6:12" x14ac:dyDescent="0.25">
      <c r="F969">
        <v>480</v>
      </c>
      <c r="G969" s="1">
        <v>-42.772889999999997</v>
      </c>
      <c r="H969" s="1">
        <v>355.87810000000002</v>
      </c>
      <c r="K969">
        <v>480</v>
      </c>
      <c r="L969" s="2">
        <f t="shared" si="14"/>
        <v>42.772889999999997</v>
      </c>
    </row>
    <row r="970" spans="6:12" x14ac:dyDescent="0.25">
      <c r="F970">
        <v>480.5</v>
      </c>
      <c r="G970" s="1">
        <v>-42.76661</v>
      </c>
      <c r="H970" s="1">
        <v>355.8125</v>
      </c>
      <c r="K970">
        <v>480.5</v>
      </c>
      <c r="L970" s="2">
        <f t="shared" si="14"/>
        <v>42.76661</v>
      </c>
    </row>
    <row r="971" spans="6:12" x14ac:dyDescent="0.25">
      <c r="F971">
        <v>481</v>
      </c>
      <c r="G971" s="1">
        <v>-42.760309999999997</v>
      </c>
      <c r="H971" s="1">
        <v>355.74689999999998</v>
      </c>
      <c r="K971">
        <v>481</v>
      </c>
      <c r="L971" s="2">
        <f t="shared" ref="L971:L1034" si="15">-G971</f>
        <v>42.760309999999997</v>
      </c>
    </row>
    <row r="972" spans="6:12" x14ac:dyDescent="0.25">
      <c r="F972">
        <v>481.5</v>
      </c>
      <c r="G972" s="1">
        <v>-42.754010000000001</v>
      </c>
      <c r="H972" s="1">
        <v>355.68150000000003</v>
      </c>
      <c r="K972">
        <v>481.5</v>
      </c>
      <c r="L972" s="2">
        <f t="shared" si="15"/>
        <v>42.754010000000001</v>
      </c>
    </row>
    <row r="973" spans="6:12" x14ac:dyDescent="0.25">
      <c r="F973">
        <v>482</v>
      </c>
      <c r="G973" s="1">
        <v>-42.747700000000002</v>
      </c>
      <c r="H973" s="1">
        <v>355.61610000000002</v>
      </c>
      <c r="K973">
        <v>482</v>
      </c>
      <c r="L973" s="2">
        <f t="shared" si="15"/>
        <v>42.747700000000002</v>
      </c>
    </row>
    <row r="974" spans="6:12" x14ac:dyDescent="0.25">
      <c r="F974">
        <v>482.5</v>
      </c>
      <c r="G974" s="1">
        <v>-42.741390000000003</v>
      </c>
      <c r="H974" s="1">
        <v>355.55079999999998</v>
      </c>
      <c r="K974">
        <v>482.5</v>
      </c>
      <c r="L974" s="2">
        <f t="shared" si="15"/>
        <v>42.741390000000003</v>
      </c>
    </row>
    <row r="975" spans="6:12" x14ac:dyDescent="0.25">
      <c r="F975">
        <v>483</v>
      </c>
      <c r="G975" s="1">
        <v>-42.73507</v>
      </c>
      <c r="H975" s="1">
        <v>355.48559999999998</v>
      </c>
      <c r="K975">
        <v>483</v>
      </c>
      <c r="L975" s="2">
        <f t="shared" si="15"/>
        <v>42.73507</v>
      </c>
    </row>
    <row r="976" spans="6:12" x14ac:dyDescent="0.25">
      <c r="F976">
        <v>483.5</v>
      </c>
      <c r="G976" s="1">
        <v>-42.728740000000002</v>
      </c>
      <c r="H976" s="1">
        <v>355.4205</v>
      </c>
      <c r="K976">
        <v>483.5</v>
      </c>
      <c r="L976" s="2">
        <f t="shared" si="15"/>
        <v>42.728740000000002</v>
      </c>
    </row>
    <row r="977" spans="6:12" x14ac:dyDescent="0.25">
      <c r="F977">
        <v>484</v>
      </c>
      <c r="G977" s="1">
        <v>-42.722410000000004</v>
      </c>
      <c r="H977" s="1">
        <v>355.35550000000001</v>
      </c>
      <c r="K977">
        <v>484</v>
      </c>
      <c r="L977" s="2">
        <f t="shared" si="15"/>
        <v>42.722410000000004</v>
      </c>
    </row>
    <row r="978" spans="6:12" x14ac:dyDescent="0.25">
      <c r="F978">
        <v>484.5</v>
      </c>
      <c r="G978" s="1">
        <v>-42.716070000000002</v>
      </c>
      <c r="H978" s="1">
        <v>355.29059999999998</v>
      </c>
      <c r="K978">
        <v>484.5</v>
      </c>
      <c r="L978" s="2">
        <f t="shared" si="15"/>
        <v>42.716070000000002</v>
      </c>
    </row>
    <row r="979" spans="6:12" x14ac:dyDescent="0.25">
      <c r="F979">
        <v>485</v>
      </c>
      <c r="G979" s="1">
        <v>-42.709719999999997</v>
      </c>
      <c r="H979" s="1">
        <v>355.22570000000002</v>
      </c>
      <c r="K979">
        <v>485</v>
      </c>
      <c r="L979" s="2">
        <f t="shared" si="15"/>
        <v>42.709719999999997</v>
      </c>
    </row>
    <row r="980" spans="6:12" x14ac:dyDescent="0.25">
      <c r="F980">
        <v>485.5</v>
      </c>
      <c r="G980" s="1">
        <v>-42.70337</v>
      </c>
      <c r="H980" s="1">
        <v>355.16090000000003</v>
      </c>
      <c r="K980">
        <v>485.5</v>
      </c>
      <c r="L980" s="2">
        <f t="shared" si="15"/>
        <v>42.70337</v>
      </c>
    </row>
    <row r="981" spans="6:12" x14ac:dyDescent="0.25">
      <c r="F981">
        <v>486</v>
      </c>
      <c r="G981" s="1">
        <v>-42.697009999999999</v>
      </c>
      <c r="H981" s="1">
        <v>355.09620000000001</v>
      </c>
      <c r="K981">
        <v>486</v>
      </c>
      <c r="L981" s="2">
        <f t="shared" si="15"/>
        <v>42.697009999999999</v>
      </c>
    </row>
    <row r="982" spans="6:12" x14ac:dyDescent="0.25">
      <c r="F982">
        <v>486.5</v>
      </c>
      <c r="G982" s="1">
        <v>-42.690649999999998</v>
      </c>
      <c r="H982" s="1">
        <v>355.03160000000003</v>
      </c>
      <c r="K982">
        <v>486.5</v>
      </c>
      <c r="L982" s="2">
        <f t="shared" si="15"/>
        <v>42.690649999999998</v>
      </c>
    </row>
    <row r="983" spans="6:12" x14ac:dyDescent="0.25">
      <c r="F983">
        <v>487</v>
      </c>
      <c r="G983" s="1">
        <v>-42.684269999999998</v>
      </c>
      <c r="H983" s="1">
        <v>354.96710000000002</v>
      </c>
      <c r="K983">
        <v>487</v>
      </c>
      <c r="L983" s="2">
        <f t="shared" si="15"/>
        <v>42.684269999999998</v>
      </c>
    </row>
    <row r="984" spans="6:12" x14ac:dyDescent="0.25">
      <c r="F984">
        <v>487.5</v>
      </c>
      <c r="G984" s="1">
        <v>-42.677900000000001</v>
      </c>
      <c r="H984" s="1">
        <v>354.90260000000001</v>
      </c>
      <c r="K984">
        <v>487.5</v>
      </c>
      <c r="L984" s="2">
        <f t="shared" si="15"/>
        <v>42.677900000000001</v>
      </c>
    </row>
    <row r="985" spans="6:12" x14ac:dyDescent="0.25">
      <c r="F985">
        <v>488</v>
      </c>
      <c r="G985" s="1">
        <v>-42.671509999999998</v>
      </c>
      <c r="H985" s="1">
        <v>354.8383</v>
      </c>
      <c r="K985">
        <v>488</v>
      </c>
      <c r="L985" s="2">
        <f t="shared" si="15"/>
        <v>42.671509999999998</v>
      </c>
    </row>
    <row r="986" spans="6:12" x14ac:dyDescent="0.25">
      <c r="F986">
        <v>488.5</v>
      </c>
      <c r="G986" s="1">
        <v>-42.665120000000002</v>
      </c>
      <c r="H986" s="1">
        <v>354.774</v>
      </c>
      <c r="K986">
        <v>488.5</v>
      </c>
      <c r="L986" s="2">
        <f t="shared" si="15"/>
        <v>42.665120000000002</v>
      </c>
    </row>
    <row r="987" spans="6:12" x14ac:dyDescent="0.25">
      <c r="F987">
        <v>489</v>
      </c>
      <c r="G987" s="1">
        <v>-42.658720000000002</v>
      </c>
      <c r="H987" s="1">
        <v>354.70979999999997</v>
      </c>
      <c r="K987">
        <v>489</v>
      </c>
      <c r="L987" s="2">
        <f t="shared" si="15"/>
        <v>42.658720000000002</v>
      </c>
    </row>
    <row r="988" spans="6:12" x14ac:dyDescent="0.25">
      <c r="F988">
        <v>489.5</v>
      </c>
      <c r="G988" s="1">
        <v>-42.652320000000003</v>
      </c>
      <c r="H988" s="1">
        <v>354.64569999999998</v>
      </c>
      <c r="K988">
        <v>489.5</v>
      </c>
      <c r="L988" s="2">
        <f t="shared" si="15"/>
        <v>42.652320000000003</v>
      </c>
    </row>
    <row r="989" spans="6:12" x14ac:dyDescent="0.25">
      <c r="F989">
        <v>490</v>
      </c>
      <c r="G989" s="1">
        <v>-42.645910000000001</v>
      </c>
      <c r="H989" s="1">
        <v>354.58170000000001</v>
      </c>
      <c r="K989">
        <v>490</v>
      </c>
      <c r="L989" s="2">
        <f t="shared" si="15"/>
        <v>42.645910000000001</v>
      </c>
    </row>
    <row r="990" spans="6:12" x14ac:dyDescent="0.25">
      <c r="F990">
        <v>490.5</v>
      </c>
      <c r="G990" s="1">
        <v>-42.639490000000002</v>
      </c>
      <c r="H990" s="1">
        <v>354.51769999999999</v>
      </c>
      <c r="K990">
        <v>490.5</v>
      </c>
      <c r="L990" s="2">
        <f t="shared" si="15"/>
        <v>42.639490000000002</v>
      </c>
    </row>
    <row r="991" spans="6:12" x14ac:dyDescent="0.25">
      <c r="F991">
        <v>491</v>
      </c>
      <c r="G991" s="1">
        <v>-42.633069999999996</v>
      </c>
      <c r="H991" s="1">
        <v>354.4538</v>
      </c>
      <c r="K991">
        <v>491</v>
      </c>
      <c r="L991" s="2">
        <f t="shared" si="15"/>
        <v>42.633069999999996</v>
      </c>
    </row>
    <row r="992" spans="6:12" x14ac:dyDescent="0.25">
      <c r="F992">
        <v>491.5</v>
      </c>
      <c r="G992" s="1">
        <v>-42.626640000000002</v>
      </c>
      <c r="H992" s="1">
        <v>354.39</v>
      </c>
      <c r="K992">
        <v>491.5</v>
      </c>
      <c r="L992" s="2">
        <f t="shared" si="15"/>
        <v>42.626640000000002</v>
      </c>
    </row>
    <row r="993" spans="6:12" x14ac:dyDescent="0.25">
      <c r="F993">
        <v>492</v>
      </c>
      <c r="G993" s="1">
        <v>-42.62021</v>
      </c>
      <c r="H993" s="1">
        <v>354.3263</v>
      </c>
      <c r="K993">
        <v>492</v>
      </c>
      <c r="L993" s="2">
        <f t="shared" si="15"/>
        <v>42.62021</v>
      </c>
    </row>
    <row r="994" spans="6:12" x14ac:dyDescent="0.25">
      <c r="F994">
        <v>492.5</v>
      </c>
      <c r="G994" s="1">
        <v>-42.613770000000002</v>
      </c>
      <c r="H994" s="1">
        <v>354.2627</v>
      </c>
      <c r="K994">
        <v>492.5</v>
      </c>
      <c r="L994" s="2">
        <f t="shared" si="15"/>
        <v>42.613770000000002</v>
      </c>
    </row>
    <row r="995" spans="6:12" x14ac:dyDescent="0.25">
      <c r="F995">
        <v>493</v>
      </c>
      <c r="G995" s="1">
        <v>-42.607320000000001</v>
      </c>
      <c r="H995" s="1">
        <v>354.19920000000002</v>
      </c>
      <c r="K995">
        <v>493</v>
      </c>
      <c r="L995" s="2">
        <f t="shared" si="15"/>
        <v>42.607320000000001</v>
      </c>
    </row>
    <row r="996" spans="6:12" x14ac:dyDescent="0.25">
      <c r="F996">
        <v>493.5</v>
      </c>
      <c r="G996" s="1">
        <v>-42.600859999999997</v>
      </c>
      <c r="H996" s="1">
        <v>354.13569999999999</v>
      </c>
      <c r="K996">
        <v>493.5</v>
      </c>
      <c r="L996" s="2">
        <f t="shared" si="15"/>
        <v>42.600859999999997</v>
      </c>
    </row>
    <row r="997" spans="6:12" x14ac:dyDescent="0.25">
      <c r="F997">
        <v>494</v>
      </c>
      <c r="G997" s="1">
        <v>-42.5944</v>
      </c>
      <c r="H997" s="1">
        <v>354.07229999999998</v>
      </c>
      <c r="K997">
        <v>494</v>
      </c>
      <c r="L997" s="2">
        <f t="shared" si="15"/>
        <v>42.5944</v>
      </c>
    </row>
    <row r="998" spans="6:12" x14ac:dyDescent="0.25">
      <c r="F998">
        <v>494.5</v>
      </c>
      <c r="G998" s="1">
        <v>-42.587940000000003</v>
      </c>
      <c r="H998" s="1">
        <v>354.00900000000001</v>
      </c>
      <c r="K998">
        <v>494.5</v>
      </c>
      <c r="L998" s="2">
        <f t="shared" si="15"/>
        <v>42.587940000000003</v>
      </c>
    </row>
    <row r="999" spans="6:12" x14ac:dyDescent="0.25">
      <c r="F999">
        <v>495</v>
      </c>
      <c r="G999" s="1">
        <v>-42.581470000000003</v>
      </c>
      <c r="H999" s="1">
        <v>353.94580000000002</v>
      </c>
      <c r="K999">
        <v>495</v>
      </c>
      <c r="L999" s="2">
        <f t="shared" si="15"/>
        <v>42.581470000000003</v>
      </c>
    </row>
    <row r="1000" spans="6:12" x14ac:dyDescent="0.25">
      <c r="F1000">
        <v>495.5</v>
      </c>
      <c r="G1000" s="1">
        <v>-42.57499</v>
      </c>
      <c r="H1000" s="1">
        <v>353.8827</v>
      </c>
      <c r="K1000">
        <v>495.5</v>
      </c>
      <c r="L1000" s="2">
        <f t="shared" si="15"/>
        <v>42.57499</v>
      </c>
    </row>
    <row r="1001" spans="6:12" x14ac:dyDescent="0.25">
      <c r="F1001">
        <v>496</v>
      </c>
      <c r="G1001" s="1">
        <v>-42.5685</v>
      </c>
      <c r="H1001" s="1">
        <v>353.81959999999998</v>
      </c>
      <c r="K1001">
        <v>496</v>
      </c>
      <c r="L1001" s="2">
        <f t="shared" si="15"/>
        <v>42.5685</v>
      </c>
    </row>
    <row r="1002" spans="6:12" x14ac:dyDescent="0.25">
      <c r="F1002">
        <v>496.5</v>
      </c>
      <c r="G1002" s="1">
        <v>-42.562010000000001</v>
      </c>
      <c r="H1002" s="1">
        <v>353.75670000000002</v>
      </c>
      <c r="K1002">
        <v>496.5</v>
      </c>
      <c r="L1002" s="2">
        <f t="shared" si="15"/>
        <v>42.562010000000001</v>
      </c>
    </row>
    <row r="1003" spans="6:12" x14ac:dyDescent="0.25">
      <c r="F1003">
        <v>497</v>
      </c>
      <c r="G1003" s="1">
        <v>-42.555520000000001</v>
      </c>
      <c r="H1003" s="1">
        <v>353.69380000000001</v>
      </c>
      <c r="K1003">
        <v>497</v>
      </c>
      <c r="L1003" s="2">
        <f t="shared" si="15"/>
        <v>42.555520000000001</v>
      </c>
    </row>
    <row r="1004" spans="6:12" x14ac:dyDescent="0.25">
      <c r="F1004">
        <v>497.5</v>
      </c>
      <c r="G1004" s="1">
        <v>-42.549010000000003</v>
      </c>
      <c r="H1004" s="1">
        <v>353.63099999999997</v>
      </c>
      <c r="K1004">
        <v>497.5</v>
      </c>
      <c r="L1004" s="2">
        <f t="shared" si="15"/>
        <v>42.549010000000003</v>
      </c>
    </row>
    <row r="1005" spans="6:12" x14ac:dyDescent="0.25">
      <c r="F1005">
        <v>498</v>
      </c>
      <c r="G1005" s="1">
        <v>-42.54251</v>
      </c>
      <c r="H1005" s="1">
        <v>353.56819999999999</v>
      </c>
      <c r="K1005">
        <v>498</v>
      </c>
      <c r="L1005" s="2">
        <f t="shared" si="15"/>
        <v>42.54251</v>
      </c>
    </row>
    <row r="1006" spans="6:12" x14ac:dyDescent="0.25">
      <c r="F1006">
        <v>498.5</v>
      </c>
      <c r="G1006" s="1">
        <v>-42.535989999999998</v>
      </c>
      <c r="H1006" s="1">
        <v>353.50560000000002</v>
      </c>
      <c r="K1006">
        <v>498.5</v>
      </c>
      <c r="L1006" s="2">
        <f t="shared" si="15"/>
        <v>42.535989999999998</v>
      </c>
    </row>
    <row r="1007" spans="6:12" x14ac:dyDescent="0.25">
      <c r="F1007">
        <v>499</v>
      </c>
      <c r="G1007" s="1">
        <v>-42.529470000000003</v>
      </c>
      <c r="H1007" s="1">
        <v>353.44299999999998</v>
      </c>
      <c r="K1007">
        <v>499</v>
      </c>
      <c r="L1007" s="2">
        <f t="shared" si="15"/>
        <v>42.529470000000003</v>
      </c>
    </row>
    <row r="1008" spans="6:12" x14ac:dyDescent="0.25">
      <c r="F1008">
        <v>499.5</v>
      </c>
      <c r="G1008" s="1">
        <v>-42.522939999999998</v>
      </c>
      <c r="H1008" s="1">
        <v>353.38049999999998</v>
      </c>
      <c r="K1008">
        <v>499.5</v>
      </c>
      <c r="L1008" s="2">
        <f t="shared" si="15"/>
        <v>42.522939999999998</v>
      </c>
    </row>
    <row r="1009" spans="6:12" x14ac:dyDescent="0.25">
      <c r="F1009">
        <v>500</v>
      </c>
      <c r="G1009" s="1">
        <v>-42.51641</v>
      </c>
      <c r="H1009" s="1">
        <v>353.31810000000002</v>
      </c>
      <c r="K1009">
        <v>500</v>
      </c>
      <c r="L1009" s="2">
        <f t="shared" si="15"/>
        <v>42.51641</v>
      </c>
    </row>
    <row r="1010" spans="6:12" x14ac:dyDescent="0.25">
      <c r="F1010">
        <v>500.5</v>
      </c>
      <c r="G1010" s="1">
        <v>-42.509869999999999</v>
      </c>
      <c r="H1010" s="1">
        <v>353.25580000000002</v>
      </c>
      <c r="K1010">
        <v>500.5</v>
      </c>
      <c r="L1010" s="2">
        <f t="shared" si="15"/>
        <v>42.509869999999999</v>
      </c>
    </row>
    <row r="1011" spans="6:12" x14ac:dyDescent="0.25">
      <c r="F1011">
        <v>501</v>
      </c>
      <c r="G1011" s="1">
        <v>-42.503329999999998</v>
      </c>
      <c r="H1011" s="1">
        <v>353.19349999999997</v>
      </c>
      <c r="K1011">
        <v>501</v>
      </c>
      <c r="L1011" s="2">
        <f t="shared" si="15"/>
        <v>42.503329999999998</v>
      </c>
    </row>
    <row r="1012" spans="6:12" x14ac:dyDescent="0.25">
      <c r="F1012">
        <v>501.5</v>
      </c>
      <c r="G1012" s="1">
        <v>-42.496769999999998</v>
      </c>
      <c r="H1012" s="1">
        <v>353.13139999999999</v>
      </c>
      <c r="K1012">
        <v>501.5</v>
      </c>
      <c r="L1012" s="2">
        <f t="shared" si="15"/>
        <v>42.496769999999998</v>
      </c>
    </row>
    <row r="1013" spans="6:12" x14ac:dyDescent="0.25">
      <c r="F1013">
        <v>502</v>
      </c>
      <c r="G1013" s="1">
        <v>-42.490220000000001</v>
      </c>
      <c r="H1013" s="1">
        <v>353.0693</v>
      </c>
      <c r="K1013">
        <v>502</v>
      </c>
      <c r="L1013" s="2">
        <f t="shared" si="15"/>
        <v>42.490220000000001</v>
      </c>
    </row>
    <row r="1014" spans="6:12" x14ac:dyDescent="0.25">
      <c r="F1014">
        <v>502.5</v>
      </c>
      <c r="G1014" s="1">
        <v>-42.483649999999997</v>
      </c>
      <c r="H1014" s="1">
        <v>353.00729999999999</v>
      </c>
      <c r="K1014">
        <v>502.5</v>
      </c>
      <c r="L1014" s="2">
        <f t="shared" si="15"/>
        <v>42.483649999999997</v>
      </c>
    </row>
    <row r="1015" spans="6:12" x14ac:dyDescent="0.25">
      <c r="F1015">
        <v>503</v>
      </c>
      <c r="G1015" s="1">
        <v>-42.477089999999997</v>
      </c>
      <c r="H1015" s="1">
        <v>352.94540000000001</v>
      </c>
      <c r="K1015">
        <v>503</v>
      </c>
      <c r="L1015" s="2">
        <f t="shared" si="15"/>
        <v>42.477089999999997</v>
      </c>
    </row>
    <row r="1016" spans="6:12" x14ac:dyDescent="0.25">
      <c r="F1016">
        <v>503.5</v>
      </c>
      <c r="G1016" s="1">
        <v>-42.470509999999997</v>
      </c>
      <c r="H1016" s="1">
        <v>352.88350000000003</v>
      </c>
      <c r="K1016">
        <v>503.5</v>
      </c>
      <c r="L1016" s="2">
        <f t="shared" si="15"/>
        <v>42.470509999999997</v>
      </c>
    </row>
    <row r="1017" spans="6:12" x14ac:dyDescent="0.25">
      <c r="F1017">
        <v>504</v>
      </c>
      <c r="G1017" s="1">
        <v>-42.463929999999998</v>
      </c>
      <c r="H1017" s="1">
        <v>352.82170000000002</v>
      </c>
      <c r="K1017">
        <v>504</v>
      </c>
      <c r="L1017" s="2">
        <f t="shared" si="15"/>
        <v>42.463929999999998</v>
      </c>
    </row>
    <row r="1018" spans="6:12" x14ac:dyDescent="0.25">
      <c r="F1018">
        <v>504.5</v>
      </c>
      <c r="G1018" s="1">
        <v>-42.457340000000002</v>
      </c>
      <c r="H1018" s="1">
        <v>352.76</v>
      </c>
      <c r="K1018">
        <v>504.5</v>
      </c>
      <c r="L1018" s="2">
        <f t="shared" si="15"/>
        <v>42.457340000000002</v>
      </c>
    </row>
    <row r="1019" spans="6:12" x14ac:dyDescent="0.25">
      <c r="F1019">
        <v>505</v>
      </c>
      <c r="G1019" s="1">
        <v>-42.450749999999999</v>
      </c>
      <c r="H1019" s="1">
        <v>352.69839999999999</v>
      </c>
      <c r="K1019">
        <v>505</v>
      </c>
      <c r="L1019" s="2">
        <f t="shared" si="15"/>
        <v>42.450749999999999</v>
      </c>
    </row>
    <row r="1020" spans="6:12" x14ac:dyDescent="0.25">
      <c r="F1020">
        <v>505.5</v>
      </c>
      <c r="G1020" s="1">
        <v>-42.44415</v>
      </c>
      <c r="H1020" s="1">
        <v>352.63690000000003</v>
      </c>
      <c r="K1020">
        <v>505.5</v>
      </c>
      <c r="L1020" s="2">
        <f t="shared" si="15"/>
        <v>42.44415</v>
      </c>
    </row>
    <row r="1021" spans="6:12" x14ac:dyDescent="0.25">
      <c r="F1021">
        <v>506</v>
      </c>
      <c r="G1021" s="1">
        <v>-42.437550000000002</v>
      </c>
      <c r="H1021" s="1">
        <v>352.5754</v>
      </c>
      <c r="K1021">
        <v>506</v>
      </c>
      <c r="L1021" s="2">
        <f t="shared" si="15"/>
        <v>42.437550000000002</v>
      </c>
    </row>
    <row r="1022" spans="6:12" x14ac:dyDescent="0.25">
      <c r="F1022">
        <v>506.5</v>
      </c>
      <c r="G1022" s="1">
        <v>-42.43094</v>
      </c>
      <c r="H1022" s="1">
        <v>352.51409999999998</v>
      </c>
      <c r="K1022">
        <v>506.5</v>
      </c>
      <c r="L1022" s="2">
        <f t="shared" si="15"/>
        <v>42.43094</v>
      </c>
    </row>
    <row r="1023" spans="6:12" x14ac:dyDescent="0.25">
      <c r="F1023">
        <v>507</v>
      </c>
      <c r="G1023" s="1">
        <v>-42.424320000000002</v>
      </c>
      <c r="H1023" s="1">
        <v>352.45280000000002</v>
      </c>
      <c r="K1023">
        <v>507</v>
      </c>
      <c r="L1023" s="2">
        <f t="shared" si="15"/>
        <v>42.424320000000002</v>
      </c>
    </row>
    <row r="1024" spans="6:12" x14ac:dyDescent="0.25">
      <c r="F1024">
        <v>507.5</v>
      </c>
      <c r="G1024" s="1">
        <v>-42.417700000000004</v>
      </c>
      <c r="H1024" s="1">
        <v>352.39159999999998</v>
      </c>
      <c r="K1024">
        <v>507.5</v>
      </c>
      <c r="L1024" s="2">
        <f t="shared" si="15"/>
        <v>42.417700000000004</v>
      </c>
    </row>
    <row r="1025" spans="6:12" x14ac:dyDescent="0.25">
      <c r="F1025">
        <v>508</v>
      </c>
      <c r="G1025" s="1">
        <v>-42.411070000000002</v>
      </c>
      <c r="H1025" s="1">
        <v>352.3304</v>
      </c>
      <c r="K1025">
        <v>508</v>
      </c>
      <c r="L1025" s="2">
        <f t="shared" si="15"/>
        <v>42.411070000000002</v>
      </c>
    </row>
    <row r="1026" spans="6:12" x14ac:dyDescent="0.25">
      <c r="F1026">
        <v>508.5</v>
      </c>
      <c r="G1026" s="1">
        <v>-42.404440000000001</v>
      </c>
      <c r="H1026" s="1">
        <v>352.26940000000002</v>
      </c>
      <c r="K1026">
        <v>508.5</v>
      </c>
      <c r="L1026" s="2">
        <f t="shared" si="15"/>
        <v>42.404440000000001</v>
      </c>
    </row>
    <row r="1027" spans="6:12" x14ac:dyDescent="0.25">
      <c r="F1027">
        <v>509</v>
      </c>
      <c r="G1027" s="1">
        <v>-42.397799999999997</v>
      </c>
      <c r="H1027" s="1">
        <v>352.20839999999998</v>
      </c>
      <c r="K1027">
        <v>509</v>
      </c>
      <c r="L1027" s="2">
        <f t="shared" si="15"/>
        <v>42.397799999999997</v>
      </c>
    </row>
    <row r="1028" spans="6:12" x14ac:dyDescent="0.25">
      <c r="F1028">
        <v>509.5</v>
      </c>
      <c r="G1028" s="1">
        <v>-42.391159999999999</v>
      </c>
      <c r="H1028" s="1">
        <v>352.14749999999998</v>
      </c>
      <c r="K1028">
        <v>509.5</v>
      </c>
      <c r="L1028" s="2">
        <f t="shared" si="15"/>
        <v>42.391159999999999</v>
      </c>
    </row>
    <row r="1029" spans="6:12" x14ac:dyDescent="0.25">
      <c r="F1029">
        <v>510</v>
      </c>
      <c r="G1029" s="1">
        <v>-42.384509999999999</v>
      </c>
      <c r="H1029" s="1">
        <v>352.08670000000001</v>
      </c>
      <c r="K1029">
        <v>510</v>
      </c>
      <c r="L1029" s="2">
        <f t="shared" si="15"/>
        <v>42.384509999999999</v>
      </c>
    </row>
    <row r="1030" spans="6:12" x14ac:dyDescent="0.25">
      <c r="F1030">
        <v>510.5</v>
      </c>
      <c r="G1030" s="1">
        <v>-42.377850000000002</v>
      </c>
      <c r="H1030" s="1">
        <v>352.02589999999998</v>
      </c>
      <c r="K1030">
        <v>510.5</v>
      </c>
      <c r="L1030" s="2">
        <f t="shared" si="15"/>
        <v>42.377850000000002</v>
      </c>
    </row>
    <row r="1031" spans="6:12" x14ac:dyDescent="0.25">
      <c r="F1031">
        <v>511</v>
      </c>
      <c r="G1031" s="1">
        <v>-42.371189999999999</v>
      </c>
      <c r="H1031" s="1">
        <v>351.96530000000001</v>
      </c>
      <c r="K1031">
        <v>511</v>
      </c>
      <c r="L1031" s="2">
        <f t="shared" si="15"/>
        <v>42.371189999999999</v>
      </c>
    </row>
    <row r="1032" spans="6:12" x14ac:dyDescent="0.25">
      <c r="F1032">
        <v>511.5</v>
      </c>
      <c r="G1032" s="1">
        <v>-42.364519999999999</v>
      </c>
      <c r="H1032" s="1">
        <v>351.90469999999999</v>
      </c>
      <c r="K1032">
        <v>511.5</v>
      </c>
      <c r="L1032" s="2">
        <f t="shared" si="15"/>
        <v>42.364519999999999</v>
      </c>
    </row>
    <row r="1033" spans="6:12" x14ac:dyDescent="0.25">
      <c r="F1033">
        <v>512</v>
      </c>
      <c r="G1033" s="1">
        <v>-42.357849999999999</v>
      </c>
      <c r="H1033" s="1">
        <v>351.8442</v>
      </c>
      <c r="K1033">
        <v>512</v>
      </c>
      <c r="L1033" s="2">
        <f t="shared" si="15"/>
        <v>42.357849999999999</v>
      </c>
    </row>
    <row r="1034" spans="6:12" x14ac:dyDescent="0.25">
      <c r="F1034">
        <v>512.5</v>
      </c>
      <c r="G1034" s="1">
        <v>-42.351170000000003</v>
      </c>
      <c r="H1034" s="1">
        <v>351.78370000000001</v>
      </c>
      <c r="K1034">
        <v>512.5</v>
      </c>
      <c r="L1034" s="2">
        <f t="shared" si="15"/>
        <v>42.351170000000003</v>
      </c>
    </row>
    <row r="1035" spans="6:12" x14ac:dyDescent="0.25">
      <c r="F1035">
        <v>513</v>
      </c>
      <c r="G1035" s="1">
        <v>-42.344479999999997</v>
      </c>
      <c r="H1035" s="1">
        <v>351.72340000000003</v>
      </c>
      <c r="K1035">
        <v>513</v>
      </c>
      <c r="L1035" s="2">
        <f t="shared" ref="L1035:L1098" si="16">-G1035</f>
        <v>42.344479999999997</v>
      </c>
    </row>
    <row r="1036" spans="6:12" x14ac:dyDescent="0.25">
      <c r="F1036">
        <v>513.5</v>
      </c>
      <c r="G1036" s="1">
        <v>-42.337789999999998</v>
      </c>
      <c r="H1036" s="1">
        <v>351.66309999999999</v>
      </c>
      <c r="K1036">
        <v>513.5</v>
      </c>
      <c r="L1036" s="2">
        <f t="shared" si="16"/>
        <v>42.337789999999998</v>
      </c>
    </row>
    <row r="1037" spans="6:12" x14ac:dyDescent="0.25">
      <c r="F1037">
        <v>514</v>
      </c>
      <c r="G1037" s="1">
        <v>-42.331099999999999</v>
      </c>
      <c r="H1037" s="1">
        <v>351.60289999999998</v>
      </c>
      <c r="K1037">
        <v>514</v>
      </c>
      <c r="L1037" s="2">
        <f t="shared" si="16"/>
        <v>42.331099999999999</v>
      </c>
    </row>
    <row r="1038" spans="6:12" x14ac:dyDescent="0.25">
      <c r="F1038">
        <v>514.5</v>
      </c>
      <c r="G1038" s="1">
        <v>-42.324399999999997</v>
      </c>
      <c r="H1038" s="1">
        <v>351.5428</v>
      </c>
      <c r="K1038">
        <v>514.5</v>
      </c>
      <c r="L1038" s="2">
        <f t="shared" si="16"/>
        <v>42.324399999999997</v>
      </c>
    </row>
    <row r="1039" spans="6:12" x14ac:dyDescent="0.25">
      <c r="F1039">
        <v>515</v>
      </c>
      <c r="G1039" s="1">
        <v>-42.317689999999999</v>
      </c>
      <c r="H1039" s="1">
        <v>351.48270000000002</v>
      </c>
      <c r="K1039">
        <v>515</v>
      </c>
      <c r="L1039" s="2">
        <f t="shared" si="16"/>
        <v>42.317689999999999</v>
      </c>
    </row>
    <row r="1040" spans="6:12" x14ac:dyDescent="0.25">
      <c r="F1040">
        <v>515.5</v>
      </c>
      <c r="G1040" s="1">
        <v>-42.310980000000001</v>
      </c>
      <c r="H1040" s="1">
        <v>351.4228</v>
      </c>
      <c r="K1040">
        <v>515.5</v>
      </c>
      <c r="L1040" s="2">
        <f t="shared" si="16"/>
        <v>42.310980000000001</v>
      </c>
    </row>
    <row r="1041" spans="6:12" x14ac:dyDescent="0.25">
      <c r="F1041">
        <v>516</v>
      </c>
      <c r="G1041" s="1">
        <v>-42.304259999999999</v>
      </c>
      <c r="H1041" s="1">
        <v>351.36290000000002</v>
      </c>
      <c r="K1041">
        <v>516</v>
      </c>
      <c r="L1041" s="2">
        <f t="shared" si="16"/>
        <v>42.304259999999999</v>
      </c>
    </row>
    <row r="1042" spans="6:12" x14ac:dyDescent="0.25">
      <c r="F1042">
        <v>516.5</v>
      </c>
      <c r="G1042" s="1">
        <v>-42.297539999999998</v>
      </c>
      <c r="H1042" s="1">
        <v>351.30309999999997</v>
      </c>
      <c r="K1042">
        <v>516.5</v>
      </c>
      <c r="L1042" s="2">
        <f t="shared" si="16"/>
        <v>42.297539999999998</v>
      </c>
    </row>
    <row r="1043" spans="6:12" x14ac:dyDescent="0.25">
      <c r="F1043">
        <v>517</v>
      </c>
      <c r="G1043" s="1">
        <v>-42.29081</v>
      </c>
      <c r="H1043" s="1">
        <v>351.24329999999998</v>
      </c>
      <c r="K1043">
        <v>517</v>
      </c>
      <c r="L1043" s="2">
        <f t="shared" si="16"/>
        <v>42.29081</v>
      </c>
    </row>
    <row r="1044" spans="6:12" x14ac:dyDescent="0.25">
      <c r="F1044">
        <v>517.5</v>
      </c>
      <c r="G1044" s="1">
        <v>-42.28407</v>
      </c>
      <c r="H1044" s="1">
        <v>351.18369999999999</v>
      </c>
      <c r="K1044">
        <v>517.5</v>
      </c>
      <c r="L1044" s="2">
        <f t="shared" si="16"/>
        <v>42.28407</v>
      </c>
    </row>
    <row r="1045" spans="6:12" x14ac:dyDescent="0.25">
      <c r="F1045">
        <v>518</v>
      </c>
      <c r="G1045" s="1">
        <v>-42.277329999999999</v>
      </c>
      <c r="H1045" s="1">
        <v>351.1241</v>
      </c>
      <c r="K1045">
        <v>518</v>
      </c>
      <c r="L1045" s="2">
        <f t="shared" si="16"/>
        <v>42.277329999999999</v>
      </c>
    </row>
    <row r="1046" spans="6:12" x14ac:dyDescent="0.25">
      <c r="F1046">
        <v>518.5</v>
      </c>
      <c r="G1046" s="1">
        <v>-42.270589999999999</v>
      </c>
      <c r="H1046" s="1">
        <v>351.06459999999998</v>
      </c>
      <c r="K1046">
        <v>518.5</v>
      </c>
      <c r="L1046" s="2">
        <f t="shared" si="16"/>
        <v>42.270589999999999</v>
      </c>
    </row>
    <row r="1047" spans="6:12" x14ac:dyDescent="0.25">
      <c r="F1047">
        <v>519</v>
      </c>
      <c r="G1047" s="1">
        <v>-42.263829999999999</v>
      </c>
      <c r="H1047" s="1">
        <v>351.00510000000003</v>
      </c>
      <c r="K1047">
        <v>519</v>
      </c>
      <c r="L1047" s="2">
        <f t="shared" si="16"/>
        <v>42.263829999999999</v>
      </c>
    </row>
    <row r="1048" spans="6:12" x14ac:dyDescent="0.25">
      <c r="F1048">
        <v>519.5</v>
      </c>
      <c r="G1048" s="1">
        <v>-42.257080000000002</v>
      </c>
      <c r="H1048" s="1">
        <v>350.94580000000002</v>
      </c>
      <c r="K1048">
        <v>519.5</v>
      </c>
      <c r="L1048" s="2">
        <f t="shared" si="16"/>
        <v>42.257080000000002</v>
      </c>
    </row>
    <row r="1049" spans="6:12" x14ac:dyDescent="0.25">
      <c r="F1049">
        <v>520</v>
      </c>
      <c r="G1049" s="1">
        <v>-42.250320000000002</v>
      </c>
      <c r="H1049" s="1">
        <v>350.88650000000001</v>
      </c>
      <c r="K1049">
        <v>520</v>
      </c>
      <c r="L1049" s="2">
        <f t="shared" si="16"/>
        <v>42.250320000000002</v>
      </c>
    </row>
    <row r="1050" spans="6:12" x14ac:dyDescent="0.25">
      <c r="F1050">
        <v>520.5</v>
      </c>
      <c r="G1050" s="1">
        <v>-42.243549999999999</v>
      </c>
      <c r="H1050" s="1">
        <v>350.82729999999998</v>
      </c>
      <c r="K1050">
        <v>520.5</v>
      </c>
      <c r="L1050" s="2">
        <f t="shared" si="16"/>
        <v>42.243549999999999</v>
      </c>
    </row>
    <row r="1051" spans="6:12" x14ac:dyDescent="0.25">
      <c r="F1051">
        <v>521</v>
      </c>
      <c r="G1051" s="1">
        <v>-42.23677</v>
      </c>
      <c r="H1051" s="1">
        <v>350.76819999999998</v>
      </c>
      <c r="K1051">
        <v>521</v>
      </c>
      <c r="L1051" s="2">
        <f t="shared" si="16"/>
        <v>42.23677</v>
      </c>
    </row>
    <row r="1052" spans="6:12" x14ac:dyDescent="0.25">
      <c r="F1052">
        <v>521.5</v>
      </c>
      <c r="G1052" s="1">
        <v>-42.23</v>
      </c>
      <c r="H1052" s="1">
        <v>350.70909999999998</v>
      </c>
      <c r="K1052">
        <v>521.5</v>
      </c>
      <c r="L1052" s="2">
        <f t="shared" si="16"/>
        <v>42.23</v>
      </c>
    </row>
    <row r="1053" spans="6:12" x14ac:dyDescent="0.25">
      <c r="F1053">
        <v>522</v>
      </c>
      <c r="G1053" s="1">
        <v>-42.223210000000002</v>
      </c>
      <c r="H1053" s="1">
        <v>350.65019999999998</v>
      </c>
      <c r="K1053">
        <v>522</v>
      </c>
      <c r="L1053" s="2">
        <f t="shared" si="16"/>
        <v>42.223210000000002</v>
      </c>
    </row>
    <row r="1054" spans="6:12" x14ac:dyDescent="0.25">
      <c r="F1054">
        <v>522.5</v>
      </c>
      <c r="G1054" s="1">
        <v>-42.216419999999999</v>
      </c>
      <c r="H1054" s="1">
        <v>350.59129999999999</v>
      </c>
      <c r="K1054">
        <v>522.5</v>
      </c>
      <c r="L1054" s="2">
        <f t="shared" si="16"/>
        <v>42.216419999999999</v>
      </c>
    </row>
    <row r="1055" spans="6:12" x14ac:dyDescent="0.25">
      <c r="F1055">
        <v>523</v>
      </c>
      <c r="G1055" s="1">
        <v>-42.209629999999997</v>
      </c>
      <c r="H1055" s="1">
        <v>350.53250000000003</v>
      </c>
      <c r="K1055">
        <v>523</v>
      </c>
      <c r="L1055" s="2">
        <f t="shared" si="16"/>
        <v>42.209629999999997</v>
      </c>
    </row>
    <row r="1056" spans="6:12" x14ac:dyDescent="0.25">
      <c r="F1056">
        <v>523.5</v>
      </c>
      <c r="G1056" s="1">
        <v>-42.202829999999999</v>
      </c>
      <c r="H1056" s="1">
        <v>350.47370000000001</v>
      </c>
      <c r="K1056">
        <v>523.5</v>
      </c>
      <c r="L1056" s="2">
        <f t="shared" si="16"/>
        <v>42.202829999999999</v>
      </c>
    </row>
    <row r="1057" spans="6:12" x14ac:dyDescent="0.25">
      <c r="F1057">
        <v>524</v>
      </c>
      <c r="G1057" s="1">
        <v>-42.196019999999997</v>
      </c>
      <c r="H1057" s="1">
        <v>350.4151</v>
      </c>
      <c r="K1057">
        <v>524</v>
      </c>
      <c r="L1057" s="2">
        <f t="shared" si="16"/>
        <v>42.196019999999997</v>
      </c>
    </row>
    <row r="1058" spans="6:12" x14ac:dyDescent="0.25">
      <c r="F1058">
        <v>524.5</v>
      </c>
      <c r="G1058" s="1">
        <v>-42.189210000000003</v>
      </c>
      <c r="H1058" s="1">
        <v>350.35649999999998</v>
      </c>
      <c r="K1058">
        <v>524.5</v>
      </c>
      <c r="L1058" s="2">
        <f t="shared" si="16"/>
        <v>42.189210000000003</v>
      </c>
    </row>
    <row r="1059" spans="6:12" x14ac:dyDescent="0.25">
      <c r="F1059">
        <v>525</v>
      </c>
      <c r="G1059" s="1">
        <v>-42.182400000000001</v>
      </c>
      <c r="H1059" s="1">
        <v>350.29790000000003</v>
      </c>
      <c r="K1059">
        <v>525</v>
      </c>
      <c r="L1059" s="2">
        <f t="shared" si="16"/>
        <v>42.182400000000001</v>
      </c>
    </row>
    <row r="1060" spans="6:12" x14ac:dyDescent="0.25">
      <c r="F1060">
        <v>525.5</v>
      </c>
      <c r="G1060" s="1">
        <v>-42.17557</v>
      </c>
      <c r="H1060" s="1">
        <v>350.23950000000002</v>
      </c>
      <c r="K1060">
        <v>525.5</v>
      </c>
      <c r="L1060" s="2">
        <f t="shared" si="16"/>
        <v>42.17557</v>
      </c>
    </row>
    <row r="1061" spans="6:12" x14ac:dyDescent="0.25">
      <c r="F1061">
        <v>526</v>
      </c>
      <c r="G1061" s="1">
        <v>-42.168750000000003</v>
      </c>
      <c r="H1061" s="1">
        <v>350.18110000000001</v>
      </c>
      <c r="K1061">
        <v>526</v>
      </c>
      <c r="L1061" s="2">
        <f t="shared" si="16"/>
        <v>42.168750000000003</v>
      </c>
    </row>
    <row r="1062" spans="6:12" x14ac:dyDescent="0.25">
      <c r="F1062">
        <v>526.5</v>
      </c>
      <c r="G1062" s="1">
        <v>-42.161920000000002</v>
      </c>
      <c r="H1062" s="1">
        <v>350.12279999999998</v>
      </c>
      <c r="K1062">
        <v>526.5</v>
      </c>
      <c r="L1062" s="2">
        <f t="shared" si="16"/>
        <v>42.161920000000002</v>
      </c>
    </row>
    <row r="1063" spans="6:12" x14ac:dyDescent="0.25">
      <c r="F1063">
        <v>527</v>
      </c>
      <c r="G1063" s="1">
        <v>-42.155079999999998</v>
      </c>
      <c r="H1063" s="1">
        <v>350.06459999999998</v>
      </c>
      <c r="K1063">
        <v>527</v>
      </c>
      <c r="L1063" s="2">
        <f t="shared" si="16"/>
        <v>42.155079999999998</v>
      </c>
    </row>
    <row r="1064" spans="6:12" x14ac:dyDescent="0.25">
      <c r="F1064">
        <v>527.5</v>
      </c>
      <c r="G1064" s="1">
        <v>-42.148240000000001</v>
      </c>
      <c r="H1064" s="1">
        <v>350.00650000000002</v>
      </c>
      <c r="K1064">
        <v>527.5</v>
      </c>
      <c r="L1064" s="2">
        <f t="shared" si="16"/>
        <v>42.148240000000001</v>
      </c>
    </row>
    <row r="1065" spans="6:12" x14ac:dyDescent="0.25">
      <c r="F1065">
        <v>528</v>
      </c>
      <c r="G1065" s="1">
        <v>-42.141390000000001</v>
      </c>
      <c r="H1065" s="1">
        <v>349.94839999999999</v>
      </c>
      <c r="K1065">
        <v>528</v>
      </c>
      <c r="L1065" s="2">
        <f t="shared" si="16"/>
        <v>42.141390000000001</v>
      </c>
    </row>
    <row r="1066" spans="6:12" x14ac:dyDescent="0.25">
      <c r="F1066">
        <v>528.5</v>
      </c>
      <c r="G1066" s="1">
        <v>-42.134540000000001</v>
      </c>
      <c r="H1066" s="1">
        <v>349.8904</v>
      </c>
      <c r="K1066">
        <v>528.5</v>
      </c>
      <c r="L1066" s="2">
        <f t="shared" si="16"/>
        <v>42.134540000000001</v>
      </c>
    </row>
    <row r="1067" spans="6:12" x14ac:dyDescent="0.25">
      <c r="F1067">
        <v>529</v>
      </c>
      <c r="G1067" s="1">
        <v>-42.127679999999998</v>
      </c>
      <c r="H1067" s="1">
        <v>349.83249999999998</v>
      </c>
      <c r="K1067">
        <v>529</v>
      </c>
      <c r="L1067" s="2">
        <f t="shared" si="16"/>
        <v>42.127679999999998</v>
      </c>
    </row>
    <row r="1068" spans="6:12" x14ac:dyDescent="0.25">
      <c r="F1068">
        <v>529.5</v>
      </c>
      <c r="G1068" s="1">
        <v>-42.120809999999999</v>
      </c>
      <c r="H1068" s="1">
        <v>349.7747</v>
      </c>
      <c r="K1068">
        <v>529.5</v>
      </c>
      <c r="L1068" s="2">
        <f t="shared" si="16"/>
        <v>42.120809999999999</v>
      </c>
    </row>
    <row r="1069" spans="6:12" x14ac:dyDescent="0.25">
      <c r="F1069">
        <v>530</v>
      </c>
      <c r="G1069" s="1">
        <v>-42.113950000000003</v>
      </c>
      <c r="H1069" s="1">
        <v>349.71690000000001</v>
      </c>
      <c r="K1069">
        <v>530</v>
      </c>
      <c r="L1069" s="2">
        <f t="shared" si="16"/>
        <v>42.113950000000003</v>
      </c>
    </row>
    <row r="1070" spans="6:12" x14ac:dyDescent="0.25">
      <c r="F1070">
        <v>530.5</v>
      </c>
      <c r="G1070" s="1">
        <v>-42.10707</v>
      </c>
      <c r="H1070" s="1">
        <v>349.6592</v>
      </c>
      <c r="K1070">
        <v>530.5</v>
      </c>
      <c r="L1070" s="2">
        <f t="shared" si="16"/>
        <v>42.10707</v>
      </c>
    </row>
    <row r="1071" spans="6:12" x14ac:dyDescent="0.25">
      <c r="F1071">
        <v>531</v>
      </c>
      <c r="G1071" s="1">
        <v>-42.100189999999998</v>
      </c>
      <c r="H1071" s="1">
        <v>349.60160000000002</v>
      </c>
      <c r="K1071">
        <v>531</v>
      </c>
      <c r="L1071" s="2">
        <f t="shared" si="16"/>
        <v>42.100189999999998</v>
      </c>
    </row>
    <row r="1072" spans="6:12" x14ac:dyDescent="0.25">
      <c r="F1072">
        <v>531.5</v>
      </c>
      <c r="G1072" s="1">
        <v>-42.093310000000002</v>
      </c>
      <c r="H1072" s="1">
        <v>349.54399999999998</v>
      </c>
      <c r="K1072">
        <v>531.5</v>
      </c>
      <c r="L1072" s="2">
        <f t="shared" si="16"/>
        <v>42.093310000000002</v>
      </c>
    </row>
    <row r="1073" spans="6:12" x14ac:dyDescent="0.25">
      <c r="F1073">
        <v>532</v>
      </c>
      <c r="G1073" s="1">
        <v>-42.086419999999997</v>
      </c>
      <c r="H1073" s="1">
        <v>349.48660000000001</v>
      </c>
      <c r="K1073">
        <v>532</v>
      </c>
      <c r="L1073" s="2">
        <f t="shared" si="16"/>
        <v>42.086419999999997</v>
      </c>
    </row>
    <row r="1074" spans="6:12" x14ac:dyDescent="0.25">
      <c r="F1074">
        <v>532.5</v>
      </c>
      <c r="G1074" s="1">
        <v>-42.079529999999998</v>
      </c>
      <c r="H1074" s="1">
        <v>349.42919999999998</v>
      </c>
      <c r="K1074">
        <v>532.5</v>
      </c>
      <c r="L1074" s="2">
        <f t="shared" si="16"/>
        <v>42.079529999999998</v>
      </c>
    </row>
    <row r="1075" spans="6:12" x14ac:dyDescent="0.25">
      <c r="F1075">
        <v>533</v>
      </c>
      <c r="G1075" s="1">
        <v>-42.072629999999997</v>
      </c>
      <c r="H1075" s="1">
        <v>349.37189999999998</v>
      </c>
      <c r="K1075">
        <v>533</v>
      </c>
      <c r="L1075" s="2">
        <f t="shared" si="16"/>
        <v>42.072629999999997</v>
      </c>
    </row>
    <row r="1076" spans="6:12" x14ac:dyDescent="0.25">
      <c r="F1076">
        <v>533.5</v>
      </c>
      <c r="G1076" s="1">
        <v>-42.065719999999999</v>
      </c>
      <c r="H1076" s="1">
        <v>349.31459999999998</v>
      </c>
      <c r="K1076">
        <v>533.5</v>
      </c>
      <c r="L1076" s="2">
        <f t="shared" si="16"/>
        <v>42.065719999999999</v>
      </c>
    </row>
    <row r="1077" spans="6:12" x14ac:dyDescent="0.25">
      <c r="F1077">
        <v>534</v>
      </c>
      <c r="G1077" s="1">
        <v>-42.058810000000001</v>
      </c>
      <c r="H1077" s="1">
        <v>349.25740000000002</v>
      </c>
      <c r="K1077">
        <v>534</v>
      </c>
      <c r="L1077" s="2">
        <f t="shared" si="16"/>
        <v>42.058810000000001</v>
      </c>
    </row>
    <row r="1078" spans="6:12" x14ac:dyDescent="0.25">
      <c r="F1078">
        <v>534.5</v>
      </c>
      <c r="G1078" s="1">
        <v>-42.051900000000003</v>
      </c>
      <c r="H1078" s="1">
        <v>349.20030000000003</v>
      </c>
      <c r="K1078">
        <v>534.5</v>
      </c>
      <c r="L1078" s="2">
        <f t="shared" si="16"/>
        <v>42.051900000000003</v>
      </c>
    </row>
    <row r="1079" spans="6:12" x14ac:dyDescent="0.25">
      <c r="F1079">
        <v>535</v>
      </c>
      <c r="G1079" s="1">
        <v>-42.044980000000002</v>
      </c>
      <c r="H1079" s="1">
        <v>349.14330000000001</v>
      </c>
      <c r="K1079">
        <v>535</v>
      </c>
      <c r="L1079" s="2">
        <f t="shared" si="16"/>
        <v>42.044980000000002</v>
      </c>
    </row>
    <row r="1080" spans="6:12" x14ac:dyDescent="0.25">
      <c r="F1080">
        <v>535.5</v>
      </c>
      <c r="G1080" s="1">
        <v>-42.038049999999998</v>
      </c>
      <c r="H1080" s="1">
        <v>349.08640000000003</v>
      </c>
      <c r="K1080">
        <v>535.5</v>
      </c>
      <c r="L1080" s="2">
        <f t="shared" si="16"/>
        <v>42.038049999999998</v>
      </c>
    </row>
    <row r="1081" spans="6:12" x14ac:dyDescent="0.25">
      <c r="F1081">
        <v>536</v>
      </c>
      <c r="G1081" s="1">
        <v>-42.031120000000001</v>
      </c>
      <c r="H1081" s="1">
        <v>349.02949999999998</v>
      </c>
      <c r="K1081">
        <v>536</v>
      </c>
      <c r="L1081" s="2">
        <f t="shared" si="16"/>
        <v>42.031120000000001</v>
      </c>
    </row>
    <row r="1082" spans="6:12" x14ac:dyDescent="0.25">
      <c r="F1082">
        <v>536.5</v>
      </c>
      <c r="G1082" s="1">
        <v>-42.024189999999997</v>
      </c>
      <c r="H1082" s="1">
        <v>348.97269999999997</v>
      </c>
      <c r="K1082">
        <v>536.5</v>
      </c>
      <c r="L1082" s="2">
        <f t="shared" si="16"/>
        <v>42.024189999999997</v>
      </c>
    </row>
    <row r="1083" spans="6:12" x14ac:dyDescent="0.25">
      <c r="F1083">
        <v>537</v>
      </c>
      <c r="G1083" s="1">
        <v>-42.017249999999997</v>
      </c>
      <c r="H1083" s="1">
        <v>348.91590000000002</v>
      </c>
      <c r="K1083">
        <v>537</v>
      </c>
      <c r="L1083" s="2">
        <f t="shared" si="16"/>
        <v>42.017249999999997</v>
      </c>
    </row>
    <row r="1084" spans="6:12" x14ac:dyDescent="0.25">
      <c r="F1084">
        <v>537.5</v>
      </c>
      <c r="G1084" s="1">
        <v>-42.010300000000001</v>
      </c>
      <c r="H1084" s="1">
        <v>348.85930000000002</v>
      </c>
      <c r="K1084">
        <v>537.5</v>
      </c>
      <c r="L1084" s="2">
        <f t="shared" si="16"/>
        <v>42.010300000000001</v>
      </c>
    </row>
    <row r="1085" spans="6:12" x14ac:dyDescent="0.25">
      <c r="F1085">
        <v>538</v>
      </c>
      <c r="G1085" s="1">
        <v>-42.003349999999998</v>
      </c>
      <c r="H1085" s="1">
        <v>348.80270000000002</v>
      </c>
      <c r="K1085">
        <v>538</v>
      </c>
      <c r="L1085" s="2">
        <f t="shared" si="16"/>
        <v>42.003349999999998</v>
      </c>
    </row>
    <row r="1086" spans="6:12" x14ac:dyDescent="0.25">
      <c r="F1086">
        <v>538.5</v>
      </c>
      <c r="G1086" s="1">
        <v>-41.996400000000001</v>
      </c>
      <c r="H1086" s="1">
        <v>348.74619999999999</v>
      </c>
      <c r="K1086">
        <v>538.5</v>
      </c>
      <c r="L1086" s="2">
        <f t="shared" si="16"/>
        <v>41.996400000000001</v>
      </c>
    </row>
    <row r="1087" spans="6:12" x14ac:dyDescent="0.25">
      <c r="F1087">
        <v>539</v>
      </c>
      <c r="G1087" s="1">
        <v>-41.989440000000002</v>
      </c>
      <c r="H1087" s="1">
        <v>348.68970000000002</v>
      </c>
      <c r="K1087">
        <v>539</v>
      </c>
      <c r="L1087" s="2">
        <f t="shared" si="16"/>
        <v>41.989440000000002</v>
      </c>
    </row>
    <row r="1088" spans="6:12" x14ac:dyDescent="0.25">
      <c r="F1088">
        <v>539.5</v>
      </c>
      <c r="G1088" s="1">
        <v>-41.982480000000002</v>
      </c>
      <c r="H1088" s="1">
        <v>348.63339999999999</v>
      </c>
      <c r="K1088">
        <v>539.5</v>
      </c>
      <c r="L1088" s="2">
        <f t="shared" si="16"/>
        <v>41.982480000000002</v>
      </c>
    </row>
    <row r="1089" spans="6:12" x14ac:dyDescent="0.25">
      <c r="F1089">
        <v>540</v>
      </c>
      <c r="G1089" s="1">
        <v>-41.97551</v>
      </c>
      <c r="H1089" s="1">
        <v>348.57709999999997</v>
      </c>
      <c r="K1089">
        <v>540</v>
      </c>
      <c r="L1089" s="2">
        <f t="shared" si="16"/>
        <v>41.97551</v>
      </c>
    </row>
    <row r="1090" spans="6:12" x14ac:dyDescent="0.25">
      <c r="F1090">
        <v>540.5</v>
      </c>
      <c r="G1090" s="1">
        <v>-41.968530000000001</v>
      </c>
      <c r="H1090" s="1">
        <v>348.52080000000001</v>
      </c>
      <c r="K1090">
        <v>540.5</v>
      </c>
      <c r="L1090" s="2">
        <f t="shared" si="16"/>
        <v>41.968530000000001</v>
      </c>
    </row>
    <row r="1091" spans="6:12" x14ac:dyDescent="0.25">
      <c r="F1091">
        <v>541</v>
      </c>
      <c r="G1091" s="1">
        <v>-41.961550000000003</v>
      </c>
      <c r="H1091" s="1">
        <v>348.46469999999999</v>
      </c>
      <c r="K1091">
        <v>541</v>
      </c>
      <c r="L1091" s="2">
        <f t="shared" si="16"/>
        <v>41.961550000000003</v>
      </c>
    </row>
    <row r="1092" spans="6:12" x14ac:dyDescent="0.25">
      <c r="F1092">
        <v>541.5</v>
      </c>
      <c r="G1092" s="1">
        <v>-41.954569999999997</v>
      </c>
      <c r="H1092" s="1">
        <v>348.40859999999998</v>
      </c>
      <c r="K1092">
        <v>541.5</v>
      </c>
      <c r="L1092" s="2">
        <f t="shared" si="16"/>
        <v>41.954569999999997</v>
      </c>
    </row>
    <row r="1093" spans="6:12" x14ac:dyDescent="0.25">
      <c r="F1093">
        <v>542</v>
      </c>
      <c r="G1093" s="1">
        <v>-41.947580000000002</v>
      </c>
      <c r="H1093" s="1">
        <v>348.3526</v>
      </c>
      <c r="K1093">
        <v>542</v>
      </c>
      <c r="L1093" s="2">
        <f t="shared" si="16"/>
        <v>41.947580000000002</v>
      </c>
    </row>
    <row r="1094" spans="6:12" x14ac:dyDescent="0.25">
      <c r="F1094">
        <v>542.5</v>
      </c>
      <c r="G1094" s="1">
        <v>-41.940579999999997</v>
      </c>
      <c r="H1094" s="1">
        <v>348.29669999999999</v>
      </c>
      <c r="K1094">
        <v>542.5</v>
      </c>
      <c r="L1094" s="2">
        <f t="shared" si="16"/>
        <v>41.940579999999997</v>
      </c>
    </row>
    <row r="1095" spans="6:12" x14ac:dyDescent="0.25">
      <c r="F1095">
        <v>543</v>
      </c>
      <c r="G1095" s="1">
        <v>-41.933590000000002</v>
      </c>
      <c r="H1095" s="1">
        <v>348.24079999999998</v>
      </c>
      <c r="K1095">
        <v>543</v>
      </c>
      <c r="L1095" s="2">
        <f t="shared" si="16"/>
        <v>41.933590000000002</v>
      </c>
    </row>
    <row r="1096" spans="6:12" x14ac:dyDescent="0.25">
      <c r="F1096">
        <v>543.5</v>
      </c>
      <c r="G1096" s="1">
        <v>-41.926580000000001</v>
      </c>
      <c r="H1096" s="1">
        <v>348.185</v>
      </c>
      <c r="K1096">
        <v>543.5</v>
      </c>
      <c r="L1096" s="2">
        <f t="shared" si="16"/>
        <v>41.926580000000001</v>
      </c>
    </row>
    <row r="1097" spans="6:12" x14ac:dyDescent="0.25">
      <c r="F1097">
        <v>544</v>
      </c>
      <c r="G1097" s="1">
        <v>-41.91957</v>
      </c>
      <c r="H1097" s="1">
        <v>348.1293</v>
      </c>
      <c r="K1097">
        <v>544</v>
      </c>
      <c r="L1097" s="2">
        <f t="shared" si="16"/>
        <v>41.91957</v>
      </c>
    </row>
    <row r="1098" spans="6:12" x14ac:dyDescent="0.25">
      <c r="F1098">
        <v>544.5</v>
      </c>
      <c r="G1098" s="1">
        <v>-41.912559999999999</v>
      </c>
      <c r="H1098" s="1">
        <v>348.07369999999997</v>
      </c>
      <c r="K1098">
        <v>544.5</v>
      </c>
      <c r="L1098" s="2">
        <f t="shared" si="16"/>
        <v>41.912559999999999</v>
      </c>
    </row>
    <row r="1099" spans="6:12" x14ac:dyDescent="0.25">
      <c r="F1099">
        <v>545</v>
      </c>
      <c r="G1099" s="1">
        <v>-41.905540000000002</v>
      </c>
      <c r="H1099" s="1">
        <v>348.0181</v>
      </c>
      <c r="K1099">
        <v>545</v>
      </c>
      <c r="L1099" s="2">
        <f t="shared" ref="L1099:L1162" si="17">-G1099</f>
        <v>41.905540000000002</v>
      </c>
    </row>
    <row r="1100" spans="6:12" x14ac:dyDescent="0.25">
      <c r="F1100">
        <v>545.5</v>
      </c>
      <c r="G1100" s="1">
        <v>-41.898519999999998</v>
      </c>
      <c r="H1100" s="1">
        <v>347.96260000000001</v>
      </c>
      <c r="K1100">
        <v>545.5</v>
      </c>
      <c r="L1100" s="2">
        <f t="shared" si="17"/>
        <v>41.898519999999998</v>
      </c>
    </row>
    <row r="1101" spans="6:12" x14ac:dyDescent="0.25">
      <c r="F1101">
        <v>546</v>
      </c>
      <c r="G1101" s="1">
        <v>-41.891489999999997</v>
      </c>
      <c r="H1101" s="1">
        <v>347.90719999999999</v>
      </c>
      <c r="K1101">
        <v>546</v>
      </c>
      <c r="L1101" s="2">
        <f t="shared" si="17"/>
        <v>41.891489999999997</v>
      </c>
    </row>
    <row r="1102" spans="6:12" x14ac:dyDescent="0.25">
      <c r="F1102">
        <v>546.5</v>
      </c>
      <c r="G1102" s="1">
        <v>-41.884459999999997</v>
      </c>
      <c r="H1102" s="1">
        <v>347.85180000000003</v>
      </c>
      <c r="K1102">
        <v>546.5</v>
      </c>
      <c r="L1102" s="2">
        <f t="shared" si="17"/>
        <v>41.884459999999997</v>
      </c>
    </row>
    <row r="1103" spans="6:12" x14ac:dyDescent="0.25">
      <c r="F1103">
        <v>547</v>
      </c>
      <c r="G1103" s="1">
        <v>-41.877420000000001</v>
      </c>
      <c r="H1103" s="1">
        <v>347.79649999999998</v>
      </c>
      <c r="K1103">
        <v>547</v>
      </c>
      <c r="L1103" s="2">
        <f t="shared" si="17"/>
        <v>41.877420000000001</v>
      </c>
    </row>
    <row r="1104" spans="6:12" x14ac:dyDescent="0.25">
      <c r="F1104">
        <v>547.5</v>
      </c>
      <c r="G1104" s="1">
        <v>-41.870379999999997</v>
      </c>
      <c r="H1104" s="1">
        <v>347.74130000000002</v>
      </c>
      <c r="K1104">
        <v>547.5</v>
      </c>
      <c r="L1104" s="2">
        <f t="shared" si="17"/>
        <v>41.870379999999997</v>
      </c>
    </row>
    <row r="1105" spans="6:12" x14ac:dyDescent="0.25">
      <c r="F1105">
        <v>548</v>
      </c>
      <c r="G1105" s="1">
        <v>-41.863340000000001</v>
      </c>
      <c r="H1105" s="1">
        <v>347.68610000000001</v>
      </c>
      <c r="K1105">
        <v>548</v>
      </c>
      <c r="L1105" s="2">
        <f t="shared" si="17"/>
        <v>41.863340000000001</v>
      </c>
    </row>
    <row r="1106" spans="6:12" x14ac:dyDescent="0.25">
      <c r="F1106">
        <v>548.5</v>
      </c>
      <c r="G1106" s="1">
        <v>-41.856279999999998</v>
      </c>
      <c r="H1106" s="1">
        <v>347.6311</v>
      </c>
      <c r="K1106">
        <v>548.5</v>
      </c>
      <c r="L1106" s="2">
        <f t="shared" si="17"/>
        <v>41.856279999999998</v>
      </c>
    </row>
    <row r="1107" spans="6:12" x14ac:dyDescent="0.25">
      <c r="F1107">
        <v>549</v>
      </c>
      <c r="G1107" s="1">
        <v>-41.849229999999999</v>
      </c>
      <c r="H1107" s="1">
        <v>347.5761</v>
      </c>
      <c r="K1107">
        <v>549</v>
      </c>
      <c r="L1107" s="2">
        <f t="shared" si="17"/>
        <v>41.849229999999999</v>
      </c>
    </row>
    <row r="1108" spans="6:12" x14ac:dyDescent="0.25">
      <c r="F1108">
        <v>549.5</v>
      </c>
      <c r="G1108" s="1">
        <v>-41.842170000000003</v>
      </c>
      <c r="H1108" s="1">
        <v>347.52109999999999</v>
      </c>
      <c r="K1108">
        <v>549.5</v>
      </c>
      <c r="L1108" s="2">
        <f t="shared" si="17"/>
        <v>41.842170000000003</v>
      </c>
    </row>
    <row r="1109" spans="6:12" x14ac:dyDescent="0.25">
      <c r="F1109">
        <v>550</v>
      </c>
      <c r="G1109" s="1">
        <v>-41.835099999999997</v>
      </c>
      <c r="H1109" s="1">
        <v>347.46629999999999</v>
      </c>
      <c r="K1109">
        <v>550</v>
      </c>
      <c r="L1109" s="2">
        <f t="shared" si="17"/>
        <v>41.835099999999997</v>
      </c>
    </row>
    <row r="1110" spans="6:12" x14ac:dyDescent="0.25">
      <c r="F1110">
        <v>550.5</v>
      </c>
      <c r="G1110" s="1">
        <v>-41.828029999999998</v>
      </c>
      <c r="H1110" s="1">
        <v>347.41149999999999</v>
      </c>
      <c r="K1110">
        <v>550.5</v>
      </c>
      <c r="L1110" s="2">
        <f t="shared" si="17"/>
        <v>41.828029999999998</v>
      </c>
    </row>
    <row r="1111" spans="6:12" x14ac:dyDescent="0.25">
      <c r="F1111">
        <v>551</v>
      </c>
      <c r="G1111" s="1">
        <v>-41.820959999999999</v>
      </c>
      <c r="H1111" s="1">
        <v>347.35680000000002</v>
      </c>
      <c r="K1111">
        <v>551</v>
      </c>
      <c r="L1111" s="2">
        <f t="shared" si="17"/>
        <v>41.820959999999999</v>
      </c>
    </row>
    <row r="1112" spans="6:12" x14ac:dyDescent="0.25">
      <c r="F1112">
        <v>551.5</v>
      </c>
      <c r="G1112" s="1">
        <v>-41.813879999999997</v>
      </c>
      <c r="H1112" s="1">
        <v>347.3021</v>
      </c>
      <c r="K1112">
        <v>551.5</v>
      </c>
      <c r="L1112" s="2">
        <f t="shared" si="17"/>
        <v>41.813879999999997</v>
      </c>
    </row>
    <row r="1113" spans="6:12" x14ac:dyDescent="0.25">
      <c r="F1113">
        <v>552</v>
      </c>
      <c r="G1113" s="1">
        <v>-41.806800000000003</v>
      </c>
      <c r="H1113" s="1">
        <v>347.2475</v>
      </c>
      <c r="K1113">
        <v>552</v>
      </c>
      <c r="L1113" s="2">
        <f t="shared" si="17"/>
        <v>41.806800000000003</v>
      </c>
    </row>
    <row r="1114" spans="6:12" x14ac:dyDescent="0.25">
      <c r="F1114">
        <v>552.5</v>
      </c>
      <c r="G1114" s="1">
        <v>-41.799709999999997</v>
      </c>
      <c r="H1114" s="1">
        <v>347.19299999999998</v>
      </c>
      <c r="K1114">
        <v>552.5</v>
      </c>
      <c r="L1114" s="2">
        <f t="shared" si="17"/>
        <v>41.799709999999997</v>
      </c>
    </row>
    <row r="1115" spans="6:12" x14ac:dyDescent="0.25">
      <c r="F1115">
        <v>553</v>
      </c>
      <c r="G1115" s="1">
        <v>-41.792619999999999</v>
      </c>
      <c r="H1115" s="1">
        <v>347.1386</v>
      </c>
      <c r="K1115">
        <v>553</v>
      </c>
      <c r="L1115" s="2">
        <f t="shared" si="17"/>
        <v>41.792619999999999</v>
      </c>
    </row>
    <row r="1116" spans="6:12" x14ac:dyDescent="0.25">
      <c r="F1116">
        <v>553.5</v>
      </c>
      <c r="G1116" s="1">
        <v>-41.785519999999998</v>
      </c>
      <c r="H1116" s="1">
        <v>347.08420000000001</v>
      </c>
      <c r="K1116">
        <v>553.5</v>
      </c>
      <c r="L1116" s="2">
        <f t="shared" si="17"/>
        <v>41.785519999999998</v>
      </c>
    </row>
    <row r="1117" spans="6:12" x14ac:dyDescent="0.25">
      <c r="F1117">
        <v>554</v>
      </c>
      <c r="G1117" s="1">
        <v>-41.778419999999997</v>
      </c>
      <c r="H1117" s="1">
        <v>347.0299</v>
      </c>
      <c r="K1117">
        <v>554</v>
      </c>
      <c r="L1117" s="2">
        <f t="shared" si="17"/>
        <v>41.778419999999997</v>
      </c>
    </row>
    <row r="1118" spans="6:12" x14ac:dyDescent="0.25">
      <c r="F1118">
        <v>554.5</v>
      </c>
      <c r="G1118" s="1">
        <v>-41.77131</v>
      </c>
      <c r="H1118" s="1">
        <v>346.97570000000002</v>
      </c>
      <c r="K1118">
        <v>554.5</v>
      </c>
      <c r="L1118" s="2">
        <f t="shared" si="17"/>
        <v>41.77131</v>
      </c>
    </row>
    <row r="1119" spans="6:12" x14ac:dyDescent="0.25">
      <c r="F1119">
        <v>555</v>
      </c>
      <c r="G1119" s="1">
        <v>-41.764200000000002</v>
      </c>
      <c r="H1119" s="1">
        <v>346.92149999999998</v>
      </c>
      <c r="K1119">
        <v>555</v>
      </c>
      <c r="L1119" s="2">
        <f t="shared" si="17"/>
        <v>41.764200000000002</v>
      </c>
    </row>
    <row r="1120" spans="6:12" x14ac:dyDescent="0.25">
      <c r="F1120">
        <v>555.5</v>
      </c>
      <c r="G1120" s="1">
        <v>-41.757080000000002</v>
      </c>
      <c r="H1120" s="1">
        <v>346.86750000000001</v>
      </c>
      <c r="K1120">
        <v>555.5</v>
      </c>
      <c r="L1120" s="2">
        <f t="shared" si="17"/>
        <v>41.757080000000002</v>
      </c>
    </row>
    <row r="1121" spans="6:12" x14ac:dyDescent="0.25">
      <c r="F1121">
        <v>556</v>
      </c>
      <c r="G1121" s="1">
        <v>-41.749960000000002</v>
      </c>
      <c r="H1121" s="1">
        <v>346.8134</v>
      </c>
      <c r="K1121">
        <v>556</v>
      </c>
      <c r="L1121" s="2">
        <f t="shared" si="17"/>
        <v>41.749960000000002</v>
      </c>
    </row>
    <row r="1122" spans="6:12" x14ac:dyDescent="0.25">
      <c r="F1122">
        <v>556.5</v>
      </c>
      <c r="G1122" s="1">
        <v>-41.742840000000001</v>
      </c>
      <c r="H1122" s="1">
        <v>346.7595</v>
      </c>
      <c r="K1122">
        <v>556.5</v>
      </c>
      <c r="L1122" s="2">
        <f t="shared" si="17"/>
        <v>41.742840000000001</v>
      </c>
    </row>
    <row r="1123" spans="6:12" x14ac:dyDescent="0.25">
      <c r="F1123">
        <v>557</v>
      </c>
      <c r="G1123" s="1">
        <v>-41.735709999999997</v>
      </c>
      <c r="H1123" s="1">
        <v>346.7056</v>
      </c>
      <c r="K1123">
        <v>557</v>
      </c>
      <c r="L1123" s="2">
        <f t="shared" si="17"/>
        <v>41.735709999999997</v>
      </c>
    </row>
    <row r="1124" spans="6:12" x14ac:dyDescent="0.25">
      <c r="F1124">
        <v>557.5</v>
      </c>
      <c r="G1124" s="1">
        <v>-41.728580000000001</v>
      </c>
      <c r="H1124" s="1">
        <v>346.65179999999998</v>
      </c>
      <c r="K1124">
        <v>557.5</v>
      </c>
      <c r="L1124" s="2">
        <f t="shared" si="17"/>
        <v>41.728580000000001</v>
      </c>
    </row>
    <row r="1125" spans="6:12" x14ac:dyDescent="0.25">
      <c r="F1125">
        <v>558</v>
      </c>
      <c r="G1125" s="1">
        <v>-41.721440000000001</v>
      </c>
      <c r="H1125" s="1">
        <v>346.59809999999999</v>
      </c>
      <c r="K1125">
        <v>558</v>
      </c>
      <c r="L1125" s="2">
        <f t="shared" si="17"/>
        <v>41.721440000000001</v>
      </c>
    </row>
    <row r="1126" spans="6:12" x14ac:dyDescent="0.25">
      <c r="F1126">
        <v>558.5</v>
      </c>
      <c r="G1126" s="1">
        <v>-41.714300000000001</v>
      </c>
      <c r="H1126" s="1">
        <v>346.5444</v>
      </c>
      <c r="K1126">
        <v>558.5</v>
      </c>
      <c r="L1126" s="2">
        <f t="shared" si="17"/>
        <v>41.714300000000001</v>
      </c>
    </row>
    <row r="1127" spans="6:12" x14ac:dyDescent="0.25">
      <c r="F1127">
        <v>559</v>
      </c>
      <c r="G1127" s="1">
        <v>-41.707149999999999</v>
      </c>
      <c r="H1127" s="1">
        <v>346.49079999999998</v>
      </c>
      <c r="K1127">
        <v>559</v>
      </c>
      <c r="L1127" s="2">
        <f t="shared" si="17"/>
        <v>41.707149999999999</v>
      </c>
    </row>
    <row r="1128" spans="6:12" x14ac:dyDescent="0.25">
      <c r="F1128">
        <v>559.5</v>
      </c>
      <c r="G1128" s="1">
        <v>-41.7</v>
      </c>
      <c r="H1128" s="1">
        <v>346.43729999999999</v>
      </c>
      <c r="K1128">
        <v>559.5</v>
      </c>
      <c r="L1128" s="2">
        <f t="shared" si="17"/>
        <v>41.7</v>
      </c>
    </row>
    <row r="1129" spans="6:12" x14ac:dyDescent="0.25">
      <c r="F1129">
        <v>560</v>
      </c>
      <c r="G1129" s="1">
        <v>-41.692839999999997</v>
      </c>
      <c r="H1129" s="1">
        <v>346.38380000000001</v>
      </c>
      <c r="K1129">
        <v>560</v>
      </c>
      <c r="L1129" s="2">
        <f t="shared" si="17"/>
        <v>41.692839999999997</v>
      </c>
    </row>
    <row r="1130" spans="6:12" x14ac:dyDescent="0.25">
      <c r="F1130">
        <v>560.5</v>
      </c>
      <c r="G1130" s="1">
        <v>-41.685679999999998</v>
      </c>
      <c r="H1130" s="1">
        <v>346.3304</v>
      </c>
      <c r="K1130">
        <v>560.5</v>
      </c>
      <c r="L1130" s="2">
        <f t="shared" si="17"/>
        <v>41.685679999999998</v>
      </c>
    </row>
    <row r="1131" spans="6:12" x14ac:dyDescent="0.25">
      <c r="F1131">
        <v>561</v>
      </c>
      <c r="G1131" s="1">
        <v>-41.678519999999999</v>
      </c>
      <c r="H1131" s="1">
        <v>346.27710000000002</v>
      </c>
      <c r="K1131">
        <v>561</v>
      </c>
      <c r="L1131" s="2">
        <f t="shared" si="17"/>
        <v>41.678519999999999</v>
      </c>
    </row>
    <row r="1132" spans="6:12" x14ac:dyDescent="0.25">
      <c r="F1132">
        <v>561.5</v>
      </c>
      <c r="G1132" s="1">
        <v>-41.671349999999997</v>
      </c>
      <c r="H1132" s="1">
        <v>346.22379999999998</v>
      </c>
      <c r="K1132">
        <v>561.5</v>
      </c>
      <c r="L1132" s="2">
        <f t="shared" si="17"/>
        <v>41.671349999999997</v>
      </c>
    </row>
    <row r="1133" spans="6:12" x14ac:dyDescent="0.25">
      <c r="F1133">
        <v>562</v>
      </c>
      <c r="G1133" s="1">
        <v>-41.664180000000002</v>
      </c>
      <c r="H1133" s="1">
        <v>346.17059999999998</v>
      </c>
      <c r="K1133">
        <v>562</v>
      </c>
      <c r="L1133" s="2">
        <f t="shared" si="17"/>
        <v>41.664180000000002</v>
      </c>
    </row>
    <row r="1134" spans="6:12" x14ac:dyDescent="0.25">
      <c r="F1134">
        <v>562.5</v>
      </c>
      <c r="G1134" s="1">
        <v>-41.656999999999996</v>
      </c>
      <c r="H1134" s="1">
        <v>346.11750000000001</v>
      </c>
      <c r="K1134">
        <v>562.5</v>
      </c>
      <c r="L1134" s="2">
        <f t="shared" si="17"/>
        <v>41.656999999999996</v>
      </c>
    </row>
    <row r="1135" spans="6:12" x14ac:dyDescent="0.25">
      <c r="F1135">
        <v>563</v>
      </c>
      <c r="G1135" s="1">
        <v>-41.649819999999998</v>
      </c>
      <c r="H1135" s="1">
        <v>346.06450000000001</v>
      </c>
      <c r="K1135">
        <v>563</v>
      </c>
      <c r="L1135" s="2">
        <f t="shared" si="17"/>
        <v>41.649819999999998</v>
      </c>
    </row>
    <row r="1136" spans="6:12" x14ac:dyDescent="0.25">
      <c r="F1136">
        <v>563.5</v>
      </c>
      <c r="G1136" s="1">
        <v>-41.642629999999997</v>
      </c>
      <c r="H1136" s="1">
        <v>346.01150000000001</v>
      </c>
      <c r="K1136">
        <v>563.5</v>
      </c>
      <c r="L1136" s="2">
        <f t="shared" si="17"/>
        <v>41.642629999999997</v>
      </c>
    </row>
    <row r="1137" spans="6:12" x14ac:dyDescent="0.25">
      <c r="F1137">
        <v>564</v>
      </c>
      <c r="G1137" s="1">
        <v>-41.635440000000003</v>
      </c>
      <c r="H1137" s="1">
        <v>345.95859999999999</v>
      </c>
      <c r="K1137">
        <v>564</v>
      </c>
      <c r="L1137" s="2">
        <f t="shared" si="17"/>
        <v>41.635440000000003</v>
      </c>
    </row>
    <row r="1138" spans="6:12" x14ac:dyDescent="0.25">
      <c r="F1138">
        <v>564.5</v>
      </c>
      <c r="G1138" s="1">
        <v>-41.628250000000001</v>
      </c>
      <c r="H1138" s="1">
        <v>345.90570000000002</v>
      </c>
      <c r="K1138">
        <v>564.5</v>
      </c>
      <c r="L1138" s="2">
        <f t="shared" si="17"/>
        <v>41.628250000000001</v>
      </c>
    </row>
    <row r="1139" spans="6:12" x14ac:dyDescent="0.25">
      <c r="F1139">
        <v>565</v>
      </c>
      <c r="G1139" s="1">
        <v>-41.621049999999997</v>
      </c>
      <c r="H1139" s="1">
        <v>345.85289999999998</v>
      </c>
      <c r="K1139">
        <v>565</v>
      </c>
      <c r="L1139" s="2">
        <f t="shared" si="17"/>
        <v>41.621049999999997</v>
      </c>
    </row>
    <row r="1140" spans="6:12" x14ac:dyDescent="0.25">
      <c r="F1140">
        <v>565.5</v>
      </c>
      <c r="G1140" s="1">
        <v>-41.613840000000003</v>
      </c>
      <c r="H1140" s="1">
        <v>345.80020000000002</v>
      </c>
      <c r="K1140">
        <v>565.5</v>
      </c>
      <c r="L1140" s="2">
        <f t="shared" si="17"/>
        <v>41.613840000000003</v>
      </c>
    </row>
    <row r="1141" spans="6:12" x14ac:dyDescent="0.25">
      <c r="F1141">
        <v>566</v>
      </c>
      <c r="G1141" s="1">
        <v>-41.606639999999999</v>
      </c>
      <c r="H1141" s="1">
        <v>345.74759999999998</v>
      </c>
      <c r="K1141">
        <v>566</v>
      </c>
      <c r="L1141" s="2">
        <f t="shared" si="17"/>
        <v>41.606639999999999</v>
      </c>
    </row>
    <row r="1142" spans="6:12" x14ac:dyDescent="0.25">
      <c r="F1142">
        <v>566.5</v>
      </c>
      <c r="G1142" s="1">
        <v>-41.599429999999998</v>
      </c>
      <c r="H1142" s="1">
        <v>345.69499999999999</v>
      </c>
      <c r="K1142">
        <v>566.5</v>
      </c>
      <c r="L1142" s="2">
        <f t="shared" si="17"/>
        <v>41.599429999999998</v>
      </c>
    </row>
    <row r="1143" spans="6:12" x14ac:dyDescent="0.25">
      <c r="F1143">
        <v>567</v>
      </c>
      <c r="G1143" s="1">
        <v>-41.592210000000001</v>
      </c>
      <c r="H1143" s="1">
        <v>345.64249999999998</v>
      </c>
      <c r="K1143">
        <v>567</v>
      </c>
      <c r="L1143" s="2">
        <f t="shared" si="17"/>
        <v>41.592210000000001</v>
      </c>
    </row>
    <row r="1144" spans="6:12" x14ac:dyDescent="0.25">
      <c r="F1144">
        <v>567.5</v>
      </c>
      <c r="G1144" s="1">
        <v>-41.584989999999998</v>
      </c>
      <c r="H1144" s="1">
        <v>345.59010000000001</v>
      </c>
      <c r="K1144">
        <v>567.5</v>
      </c>
      <c r="L1144" s="2">
        <f t="shared" si="17"/>
        <v>41.584989999999998</v>
      </c>
    </row>
    <row r="1145" spans="6:12" x14ac:dyDescent="0.25">
      <c r="F1145">
        <v>568</v>
      </c>
      <c r="G1145" s="1">
        <v>-41.577759999999998</v>
      </c>
      <c r="H1145" s="1">
        <v>345.53769999999997</v>
      </c>
      <c r="K1145">
        <v>568</v>
      </c>
      <c r="L1145" s="2">
        <f t="shared" si="17"/>
        <v>41.577759999999998</v>
      </c>
    </row>
    <row r="1146" spans="6:12" x14ac:dyDescent="0.25">
      <c r="F1146">
        <v>568.5</v>
      </c>
      <c r="G1146" s="1">
        <v>-41.570540000000001</v>
      </c>
      <c r="H1146" s="1">
        <v>345.48540000000003</v>
      </c>
      <c r="K1146">
        <v>568.5</v>
      </c>
      <c r="L1146" s="2">
        <f t="shared" si="17"/>
        <v>41.570540000000001</v>
      </c>
    </row>
    <row r="1147" spans="6:12" x14ac:dyDescent="0.25">
      <c r="F1147">
        <v>569</v>
      </c>
      <c r="G1147" s="1">
        <v>-41.563299999999998</v>
      </c>
      <c r="H1147" s="1">
        <v>345.4332</v>
      </c>
      <c r="K1147">
        <v>569</v>
      </c>
      <c r="L1147" s="2">
        <f t="shared" si="17"/>
        <v>41.563299999999998</v>
      </c>
    </row>
    <row r="1148" spans="6:12" x14ac:dyDescent="0.25">
      <c r="F1148">
        <v>569.5</v>
      </c>
      <c r="G1148" s="1">
        <v>-41.556069999999998</v>
      </c>
      <c r="H1148" s="1">
        <v>345.38099999999997</v>
      </c>
      <c r="K1148">
        <v>569.5</v>
      </c>
      <c r="L1148" s="2">
        <f t="shared" si="17"/>
        <v>41.556069999999998</v>
      </c>
    </row>
    <row r="1149" spans="6:12" x14ac:dyDescent="0.25">
      <c r="F1149">
        <v>570</v>
      </c>
      <c r="G1149" s="1">
        <v>-41.548830000000002</v>
      </c>
      <c r="H1149" s="1">
        <v>345.32889999999998</v>
      </c>
      <c r="K1149">
        <v>570</v>
      </c>
      <c r="L1149" s="2">
        <f t="shared" si="17"/>
        <v>41.548830000000002</v>
      </c>
    </row>
    <row r="1150" spans="6:12" x14ac:dyDescent="0.25">
      <c r="F1150">
        <v>570.5</v>
      </c>
      <c r="G1150" s="1">
        <v>-41.541580000000003</v>
      </c>
      <c r="H1150" s="1">
        <v>345.27690000000001</v>
      </c>
      <c r="K1150">
        <v>570.5</v>
      </c>
      <c r="L1150" s="2">
        <f t="shared" si="17"/>
        <v>41.541580000000003</v>
      </c>
    </row>
    <row r="1151" spans="6:12" x14ac:dyDescent="0.25">
      <c r="F1151">
        <v>571</v>
      </c>
      <c r="G1151" s="1">
        <v>-41.534329999999997</v>
      </c>
      <c r="H1151" s="1">
        <v>345.22489999999999</v>
      </c>
      <c r="K1151">
        <v>571</v>
      </c>
      <c r="L1151" s="2">
        <f t="shared" si="17"/>
        <v>41.534329999999997</v>
      </c>
    </row>
    <row r="1152" spans="6:12" x14ac:dyDescent="0.25">
      <c r="F1152">
        <v>571.5</v>
      </c>
      <c r="G1152" s="1">
        <v>-41.527079999999998</v>
      </c>
      <c r="H1152" s="1">
        <v>345.173</v>
      </c>
      <c r="K1152">
        <v>571.5</v>
      </c>
      <c r="L1152" s="2">
        <f t="shared" si="17"/>
        <v>41.527079999999998</v>
      </c>
    </row>
    <row r="1153" spans="6:12" x14ac:dyDescent="0.25">
      <c r="F1153">
        <v>572</v>
      </c>
      <c r="G1153" s="1">
        <v>-41.519820000000003</v>
      </c>
      <c r="H1153" s="1">
        <v>345.12119999999999</v>
      </c>
      <c r="K1153">
        <v>572</v>
      </c>
      <c r="L1153" s="2">
        <f t="shared" si="17"/>
        <v>41.519820000000003</v>
      </c>
    </row>
    <row r="1154" spans="6:12" x14ac:dyDescent="0.25">
      <c r="F1154">
        <v>572.5</v>
      </c>
      <c r="G1154" s="1">
        <v>-41.512560000000001</v>
      </c>
      <c r="H1154" s="1">
        <v>345.06939999999997</v>
      </c>
      <c r="K1154">
        <v>572.5</v>
      </c>
      <c r="L1154" s="2">
        <f t="shared" si="17"/>
        <v>41.512560000000001</v>
      </c>
    </row>
    <row r="1155" spans="6:12" x14ac:dyDescent="0.25">
      <c r="F1155">
        <v>573</v>
      </c>
      <c r="G1155" s="1">
        <v>-41.505290000000002</v>
      </c>
      <c r="H1155" s="1">
        <v>345.01769999999999</v>
      </c>
      <c r="K1155">
        <v>573</v>
      </c>
      <c r="L1155" s="2">
        <f t="shared" si="17"/>
        <v>41.505290000000002</v>
      </c>
    </row>
    <row r="1156" spans="6:12" x14ac:dyDescent="0.25">
      <c r="F1156">
        <v>573.5</v>
      </c>
      <c r="G1156" s="1">
        <v>-41.498019999999997</v>
      </c>
      <c r="H1156" s="1">
        <v>344.96609999999998</v>
      </c>
      <c r="K1156">
        <v>573.5</v>
      </c>
      <c r="L1156" s="2">
        <f t="shared" si="17"/>
        <v>41.498019999999997</v>
      </c>
    </row>
    <row r="1157" spans="6:12" x14ac:dyDescent="0.25">
      <c r="F1157">
        <v>574</v>
      </c>
      <c r="G1157" s="1">
        <v>-41.490749999999998</v>
      </c>
      <c r="H1157" s="1">
        <v>344.91449999999998</v>
      </c>
      <c r="K1157">
        <v>574</v>
      </c>
      <c r="L1157" s="2">
        <f t="shared" si="17"/>
        <v>41.490749999999998</v>
      </c>
    </row>
    <row r="1158" spans="6:12" x14ac:dyDescent="0.25">
      <c r="F1158">
        <v>574.5</v>
      </c>
      <c r="G1158" s="1">
        <v>-41.483469999999997</v>
      </c>
      <c r="H1158" s="1">
        <v>344.863</v>
      </c>
      <c r="K1158">
        <v>574.5</v>
      </c>
      <c r="L1158" s="2">
        <f t="shared" si="17"/>
        <v>41.483469999999997</v>
      </c>
    </row>
    <row r="1159" spans="6:12" x14ac:dyDescent="0.25">
      <c r="F1159">
        <v>575</v>
      </c>
      <c r="G1159" s="1">
        <v>-41.476190000000003</v>
      </c>
      <c r="H1159" s="1">
        <v>344.8116</v>
      </c>
      <c r="K1159">
        <v>575</v>
      </c>
      <c r="L1159" s="2">
        <f t="shared" si="17"/>
        <v>41.476190000000003</v>
      </c>
    </row>
    <row r="1160" spans="6:12" x14ac:dyDescent="0.25">
      <c r="F1160">
        <v>575.5</v>
      </c>
      <c r="G1160" s="1">
        <v>-41.468899999999998</v>
      </c>
      <c r="H1160" s="1">
        <v>344.7602</v>
      </c>
      <c r="K1160">
        <v>575.5</v>
      </c>
      <c r="L1160" s="2">
        <f t="shared" si="17"/>
        <v>41.468899999999998</v>
      </c>
    </row>
    <row r="1161" spans="6:12" x14ac:dyDescent="0.25">
      <c r="F1161">
        <v>576</v>
      </c>
      <c r="G1161" s="1">
        <v>-41.46161</v>
      </c>
      <c r="H1161" s="1">
        <v>344.70890000000003</v>
      </c>
      <c r="K1161">
        <v>576</v>
      </c>
      <c r="L1161" s="2">
        <f t="shared" si="17"/>
        <v>41.46161</v>
      </c>
    </row>
    <row r="1162" spans="6:12" x14ac:dyDescent="0.25">
      <c r="F1162">
        <v>576.5</v>
      </c>
      <c r="G1162" s="1">
        <v>-41.454320000000003</v>
      </c>
      <c r="H1162" s="1">
        <v>344.65769999999998</v>
      </c>
      <c r="K1162">
        <v>576.5</v>
      </c>
      <c r="L1162" s="2">
        <f t="shared" si="17"/>
        <v>41.454320000000003</v>
      </c>
    </row>
    <row r="1163" spans="6:12" x14ac:dyDescent="0.25">
      <c r="F1163">
        <v>577</v>
      </c>
      <c r="G1163" s="1">
        <v>-41.447020000000002</v>
      </c>
      <c r="H1163" s="1">
        <v>344.60649999999998</v>
      </c>
      <c r="K1163">
        <v>577</v>
      </c>
      <c r="L1163" s="2">
        <f t="shared" ref="L1163:L1226" si="18">-G1163</f>
        <v>41.447020000000002</v>
      </c>
    </row>
    <row r="1164" spans="6:12" x14ac:dyDescent="0.25">
      <c r="F1164">
        <v>577.5</v>
      </c>
      <c r="G1164" s="1">
        <v>-41.439720000000001</v>
      </c>
      <c r="H1164" s="1">
        <v>344.55540000000002</v>
      </c>
      <c r="K1164">
        <v>577.5</v>
      </c>
      <c r="L1164" s="2">
        <f t="shared" si="18"/>
        <v>41.439720000000001</v>
      </c>
    </row>
    <row r="1165" spans="6:12" x14ac:dyDescent="0.25">
      <c r="F1165">
        <v>578</v>
      </c>
      <c r="G1165" s="1">
        <v>-41.432409999999997</v>
      </c>
      <c r="H1165" s="1">
        <v>344.50439999999998</v>
      </c>
      <c r="K1165">
        <v>578</v>
      </c>
      <c r="L1165" s="2">
        <f t="shared" si="18"/>
        <v>41.432409999999997</v>
      </c>
    </row>
    <row r="1166" spans="6:12" x14ac:dyDescent="0.25">
      <c r="F1166">
        <v>578.5</v>
      </c>
      <c r="G1166" s="1">
        <v>-41.4251</v>
      </c>
      <c r="H1166" s="1">
        <v>344.45339999999999</v>
      </c>
      <c r="K1166">
        <v>578.5</v>
      </c>
      <c r="L1166" s="2">
        <f t="shared" si="18"/>
        <v>41.4251</v>
      </c>
    </row>
    <row r="1167" spans="6:12" x14ac:dyDescent="0.25">
      <c r="F1167">
        <v>579</v>
      </c>
      <c r="G1167" s="1">
        <v>-41.417789999999997</v>
      </c>
      <c r="H1167" s="1">
        <v>344.40249999999997</v>
      </c>
      <c r="K1167">
        <v>579</v>
      </c>
      <c r="L1167" s="2">
        <f t="shared" si="18"/>
        <v>41.417789999999997</v>
      </c>
    </row>
    <row r="1168" spans="6:12" x14ac:dyDescent="0.25">
      <c r="F1168">
        <v>579.5</v>
      </c>
      <c r="G1168" s="1">
        <v>-41.410469999999997</v>
      </c>
      <c r="H1168" s="1">
        <v>344.35169999999999</v>
      </c>
      <c r="K1168">
        <v>579.5</v>
      </c>
      <c r="L1168" s="2">
        <f t="shared" si="18"/>
        <v>41.410469999999997</v>
      </c>
    </row>
    <row r="1169" spans="6:12" x14ac:dyDescent="0.25">
      <c r="F1169">
        <v>580</v>
      </c>
      <c r="G1169" s="1">
        <v>-41.403149999999997</v>
      </c>
      <c r="H1169" s="1">
        <v>344.30090000000001</v>
      </c>
      <c r="K1169">
        <v>580</v>
      </c>
      <c r="L1169" s="2">
        <f t="shared" si="18"/>
        <v>41.403149999999997</v>
      </c>
    </row>
    <row r="1170" spans="6:12" x14ac:dyDescent="0.25">
      <c r="F1170">
        <v>580.5</v>
      </c>
      <c r="G1170" s="1">
        <v>-41.395829999999997</v>
      </c>
      <c r="H1170" s="1">
        <v>344.25020000000001</v>
      </c>
      <c r="K1170">
        <v>580.5</v>
      </c>
      <c r="L1170" s="2">
        <f t="shared" si="18"/>
        <v>41.395829999999997</v>
      </c>
    </row>
    <row r="1171" spans="6:12" x14ac:dyDescent="0.25">
      <c r="F1171">
        <v>581</v>
      </c>
      <c r="G1171" s="1">
        <v>-41.388500000000001</v>
      </c>
      <c r="H1171" s="1">
        <v>344.19959999999998</v>
      </c>
      <c r="K1171">
        <v>581</v>
      </c>
      <c r="L1171" s="2">
        <f t="shared" si="18"/>
        <v>41.388500000000001</v>
      </c>
    </row>
    <row r="1172" spans="6:12" x14ac:dyDescent="0.25">
      <c r="F1172">
        <v>581.5</v>
      </c>
      <c r="G1172" s="1">
        <v>-41.381160000000001</v>
      </c>
      <c r="H1172" s="1">
        <v>344.149</v>
      </c>
      <c r="K1172">
        <v>581.5</v>
      </c>
      <c r="L1172" s="2">
        <f t="shared" si="18"/>
        <v>41.381160000000001</v>
      </c>
    </row>
    <row r="1173" spans="6:12" x14ac:dyDescent="0.25">
      <c r="F1173">
        <v>582</v>
      </c>
      <c r="G1173" s="1">
        <v>-41.373829999999998</v>
      </c>
      <c r="H1173" s="1">
        <v>344.0985</v>
      </c>
      <c r="K1173">
        <v>582</v>
      </c>
      <c r="L1173" s="2">
        <f t="shared" si="18"/>
        <v>41.373829999999998</v>
      </c>
    </row>
    <row r="1174" spans="6:12" x14ac:dyDescent="0.25">
      <c r="F1174">
        <v>582.5</v>
      </c>
      <c r="G1174" s="1">
        <v>-41.366480000000003</v>
      </c>
      <c r="H1174" s="1">
        <v>344.048</v>
      </c>
      <c r="K1174">
        <v>582.5</v>
      </c>
      <c r="L1174" s="2">
        <f t="shared" si="18"/>
        <v>41.366480000000003</v>
      </c>
    </row>
    <row r="1175" spans="6:12" x14ac:dyDescent="0.25">
      <c r="F1175">
        <v>583</v>
      </c>
      <c r="G1175" s="1">
        <v>-41.359139999999996</v>
      </c>
      <c r="H1175" s="1">
        <v>343.99770000000001</v>
      </c>
      <c r="K1175">
        <v>583</v>
      </c>
      <c r="L1175" s="2">
        <f t="shared" si="18"/>
        <v>41.359139999999996</v>
      </c>
    </row>
    <row r="1176" spans="6:12" x14ac:dyDescent="0.25">
      <c r="F1176">
        <v>583.5</v>
      </c>
      <c r="G1176" s="1">
        <v>-41.351790000000001</v>
      </c>
      <c r="H1176" s="1">
        <v>343.94740000000002</v>
      </c>
      <c r="K1176">
        <v>583.5</v>
      </c>
      <c r="L1176" s="2">
        <f t="shared" si="18"/>
        <v>41.351790000000001</v>
      </c>
    </row>
    <row r="1177" spans="6:12" x14ac:dyDescent="0.25">
      <c r="F1177">
        <v>584</v>
      </c>
      <c r="G1177" s="1">
        <v>-41.344439999999999</v>
      </c>
      <c r="H1177" s="1">
        <v>343.89710000000002</v>
      </c>
      <c r="K1177">
        <v>584</v>
      </c>
      <c r="L1177" s="2">
        <f t="shared" si="18"/>
        <v>41.344439999999999</v>
      </c>
    </row>
    <row r="1178" spans="6:12" x14ac:dyDescent="0.25">
      <c r="F1178">
        <v>584.5</v>
      </c>
      <c r="G1178" s="1">
        <v>-41.33708</v>
      </c>
      <c r="H1178" s="1">
        <v>343.84690000000001</v>
      </c>
      <c r="K1178">
        <v>584.5</v>
      </c>
      <c r="L1178" s="2">
        <f t="shared" si="18"/>
        <v>41.33708</v>
      </c>
    </row>
    <row r="1179" spans="6:12" x14ac:dyDescent="0.25">
      <c r="F1179">
        <v>585</v>
      </c>
      <c r="G1179" s="1">
        <v>-41.329720000000002</v>
      </c>
      <c r="H1179" s="1">
        <v>343.79680000000002</v>
      </c>
      <c r="K1179">
        <v>585</v>
      </c>
      <c r="L1179" s="2">
        <f t="shared" si="18"/>
        <v>41.329720000000002</v>
      </c>
    </row>
    <row r="1180" spans="6:12" x14ac:dyDescent="0.25">
      <c r="F1180">
        <v>585.5</v>
      </c>
      <c r="G1180" s="1">
        <v>-41.322360000000003</v>
      </c>
      <c r="H1180" s="1">
        <v>343.74669999999998</v>
      </c>
      <c r="K1180">
        <v>585.5</v>
      </c>
      <c r="L1180" s="2">
        <f t="shared" si="18"/>
        <v>41.322360000000003</v>
      </c>
    </row>
    <row r="1181" spans="6:12" x14ac:dyDescent="0.25">
      <c r="F1181">
        <v>586</v>
      </c>
      <c r="G1181" s="1">
        <v>-41.314990000000002</v>
      </c>
      <c r="H1181" s="1">
        <v>343.6968</v>
      </c>
      <c r="K1181">
        <v>586</v>
      </c>
      <c r="L1181" s="2">
        <f t="shared" si="18"/>
        <v>41.314990000000002</v>
      </c>
    </row>
    <row r="1182" spans="6:12" x14ac:dyDescent="0.25">
      <c r="F1182">
        <v>586.5</v>
      </c>
      <c r="G1182" s="1">
        <v>-41.30762</v>
      </c>
      <c r="H1182" s="1">
        <v>343.64679999999998</v>
      </c>
      <c r="K1182">
        <v>586.5</v>
      </c>
      <c r="L1182" s="2">
        <f t="shared" si="18"/>
        <v>41.30762</v>
      </c>
    </row>
    <row r="1183" spans="6:12" x14ac:dyDescent="0.25">
      <c r="F1183">
        <v>587</v>
      </c>
      <c r="G1183" s="1">
        <v>-41.300240000000002</v>
      </c>
      <c r="H1183" s="1">
        <v>343.59699999999998</v>
      </c>
      <c r="K1183">
        <v>587</v>
      </c>
      <c r="L1183" s="2">
        <f t="shared" si="18"/>
        <v>41.300240000000002</v>
      </c>
    </row>
    <row r="1184" spans="6:12" x14ac:dyDescent="0.25">
      <c r="F1184">
        <v>587.5</v>
      </c>
      <c r="G1184" s="1">
        <v>-41.292870000000001</v>
      </c>
      <c r="H1184" s="1">
        <v>343.54719999999998</v>
      </c>
      <c r="K1184">
        <v>587.5</v>
      </c>
      <c r="L1184" s="2">
        <f t="shared" si="18"/>
        <v>41.292870000000001</v>
      </c>
    </row>
    <row r="1185" spans="6:12" x14ac:dyDescent="0.25">
      <c r="F1185">
        <v>588</v>
      </c>
      <c r="G1185" s="1">
        <v>-41.28548</v>
      </c>
      <c r="H1185" s="1">
        <v>343.49740000000003</v>
      </c>
      <c r="K1185">
        <v>588</v>
      </c>
      <c r="L1185" s="2">
        <f t="shared" si="18"/>
        <v>41.28548</v>
      </c>
    </row>
    <row r="1186" spans="6:12" x14ac:dyDescent="0.25">
      <c r="F1186">
        <v>588.5</v>
      </c>
      <c r="G1186" s="1">
        <v>-41.278100000000002</v>
      </c>
      <c r="H1186" s="1">
        <v>343.44779999999997</v>
      </c>
      <c r="K1186">
        <v>588.5</v>
      </c>
      <c r="L1186" s="2">
        <f t="shared" si="18"/>
        <v>41.278100000000002</v>
      </c>
    </row>
    <row r="1187" spans="6:12" x14ac:dyDescent="0.25">
      <c r="F1187">
        <v>589</v>
      </c>
      <c r="G1187" s="1">
        <v>-41.270710000000001</v>
      </c>
      <c r="H1187" s="1">
        <v>343.39819999999997</v>
      </c>
      <c r="K1187">
        <v>589</v>
      </c>
      <c r="L1187" s="2">
        <f t="shared" si="18"/>
        <v>41.270710000000001</v>
      </c>
    </row>
    <row r="1188" spans="6:12" x14ac:dyDescent="0.25">
      <c r="F1188">
        <v>589.5</v>
      </c>
      <c r="G1188" s="1">
        <v>-41.263309999999997</v>
      </c>
      <c r="H1188" s="1">
        <v>343.34859999999998</v>
      </c>
      <c r="K1188">
        <v>589.5</v>
      </c>
      <c r="L1188" s="2">
        <f t="shared" si="18"/>
        <v>41.263309999999997</v>
      </c>
    </row>
    <row r="1189" spans="6:12" x14ac:dyDescent="0.25">
      <c r="F1189">
        <v>590</v>
      </c>
      <c r="G1189" s="1">
        <v>-41.255920000000003</v>
      </c>
      <c r="H1189" s="1">
        <v>343.29910000000001</v>
      </c>
      <c r="K1189">
        <v>590</v>
      </c>
      <c r="L1189" s="2">
        <f t="shared" si="18"/>
        <v>41.255920000000003</v>
      </c>
    </row>
    <row r="1190" spans="6:12" x14ac:dyDescent="0.25">
      <c r="F1190">
        <v>590.5</v>
      </c>
      <c r="G1190" s="1">
        <v>-41.248510000000003</v>
      </c>
      <c r="H1190" s="1">
        <v>343.24970000000002</v>
      </c>
      <c r="K1190">
        <v>590.5</v>
      </c>
      <c r="L1190" s="2">
        <f t="shared" si="18"/>
        <v>41.248510000000003</v>
      </c>
    </row>
    <row r="1191" spans="6:12" x14ac:dyDescent="0.25">
      <c r="F1191">
        <v>591</v>
      </c>
      <c r="G1191" s="1">
        <v>-41.241109999999999</v>
      </c>
      <c r="H1191" s="1">
        <v>343.2004</v>
      </c>
      <c r="K1191">
        <v>591</v>
      </c>
      <c r="L1191" s="2">
        <f t="shared" si="18"/>
        <v>41.241109999999999</v>
      </c>
    </row>
    <row r="1192" spans="6:12" x14ac:dyDescent="0.25">
      <c r="F1192">
        <v>591.5</v>
      </c>
      <c r="G1192" s="1">
        <v>-41.233699999999999</v>
      </c>
      <c r="H1192" s="1">
        <v>343.15109999999999</v>
      </c>
      <c r="K1192">
        <v>591.5</v>
      </c>
      <c r="L1192" s="2">
        <f t="shared" si="18"/>
        <v>41.233699999999999</v>
      </c>
    </row>
    <row r="1193" spans="6:12" x14ac:dyDescent="0.25">
      <c r="F1193">
        <v>592</v>
      </c>
      <c r="G1193" s="1">
        <v>-41.226289999999999</v>
      </c>
      <c r="H1193" s="1">
        <v>343.1019</v>
      </c>
      <c r="K1193">
        <v>592</v>
      </c>
      <c r="L1193" s="2">
        <f t="shared" si="18"/>
        <v>41.226289999999999</v>
      </c>
    </row>
    <row r="1194" spans="6:12" x14ac:dyDescent="0.25">
      <c r="F1194">
        <v>592.5</v>
      </c>
      <c r="G1194" s="1">
        <v>-41.218870000000003</v>
      </c>
      <c r="H1194" s="1">
        <v>343.05270000000002</v>
      </c>
      <c r="K1194">
        <v>592.5</v>
      </c>
      <c r="L1194" s="2">
        <f t="shared" si="18"/>
        <v>41.218870000000003</v>
      </c>
    </row>
    <row r="1195" spans="6:12" x14ac:dyDescent="0.25">
      <c r="F1195">
        <v>593</v>
      </c>
      <c r="G1195" s="1">
        <v>-41.211449999999999</v>
      </c>
      <c r="H1195" s="1">
        <v>343.00360000000001</v>
      </c>
      <c r="K1195">
        <v>593</v>
      </c>
      <c r="L1195" s="2">
        <f t="shared" si="18"/>
        <v>41.211449999999999</v>
      </c>
    </row>
    <row r="1196" spans="6:12" x14ac:dyDescent="0.25">
      <c r="F1196">
        <v>593.5</v>
      </c>
      <c r="G1196" s="1">
        <v>-41.204030000000003</v>
      </c>
      <c r="H1196" s="1">
        <v>342.95460000000003</v>
      </c>
      <c r="K1196">
        <v>593.5</v>
      </c>
      <c r="L1196" s="2">
        <f t="shared" si="18"/>
        <v>41.204030000000003</v>
      </c>
    </row>
    <row r="1197" spans="6:12" x14ac:dyDescent="0.25">
      <c r="F1197">
        <v>594</v>
      </c>
      <c r="G1197" s="1">
        <v>-41.19661</v>
      </c>
      <c r="H1197" s="1">
        <v>342.90559999999999</v>
      </c>
      <c r="K1197">
        <v>594</v>
      </c>
      <c r="L1197" s="2">
        <f t="shared" si="18"/>
        <v>41.19661</v>
      </c>
    </row>
    <row r="1198" spans="6:12" x14ac:dyDescent="0.25">
      <c r="F1198">
        <v>594.5</v>
      </c>
      <c r="G1198" s="1">
        <v>-41.18918</v>
      </c>
      <c r="H1198" s="1">
        <v>342.85669999999999</v>
      </c>
      <c r="K1198">
        <v>594.5</v>
      </c>
      <c r="L1198" s="2">
        <f t="shared" si="18"/>
        <v>41.18918</v>
      </c>
    </row>
    <row r="1199" spans="6:12" x14ac:dyDescent="0.25">
      <c r="F1199">
        <v>595</v>
      </c>
      <c r="G1199" s="1">
        <v>-41.181739999999998</v>
      </c>
      <c r="H1199" s="1">
        <v>342.80790000000002</v>
      </c>
      <c r="K1199">
        <v>595</v>
      </c>
      <c r="L1199" s="2">
        <f t="shared" si="18"/>
        <v>41.181739999999998</v>
      </c>
    </row>
    <row r="1200" spans="6:12" x14ac:dyDescent="0.25">
      <c r="F1200">
        <v>595.5</v>
      </c>
      <c r="G1200" s="1">
        <v>-41.174309999999998</v>
      </c>
      <c r="H1200" s="1">
        <v>342.75909999999999</v>
      </c>
      <c r="K1200">
        <v>595.5</v>
      </c>
      <c r="L1200" s="2">
        <f t="shared" si="18"/>
        <v>41.174309999999998</v>
      </c>
    </row>
    <row r="1201" spans="6:12" x14ac:dyDescent="0.25">
      <c r="F1201">
        <v>596</v>
      </c>
      <c r="G1201" s="1">
        <v>-41.16686</v>
      </c>
      <c r="H1201" s="1">
        <v>342.71039999999999</v>
      </c>
      <c r="K1201">
        <v>596</v>
      </c>
      <c r="L1201" s="2">
        <f t="shared" si="18"/>
        <v>41.16686</v>
      </c>
    </row>
    <row r="1202" spans="6:12" x14ac:dyDescent="0.25">
      <c r="F1202">
        <v>596.5</v>
      </c>
      <c r="G1202" s="1">
        <v>-41.159419999999997</v>
      </c>
      <c r="H1202" s="1">
        <v>342.6617</v>
      </c>
      <c r="K1202">
        <v>596.5</v>
      </c>
      <c r="L1202" s="2">
        <f t="shared" si="18"/>
        <v>41.159419999999997</v>
      </c>
    </row>
    <row r="1203" spans="6:12" x14ac:dyDescent="0.25">
      <c r="F1203">
        <v>597</v>
      </c>
      <c r="G1203" s="1">
        <v>-41.151969999999999</v>
      </c>
      <c r="H1203" s="1">
        <v>342.61309999999997</v>
      </c>
      <c r="K1203">
        <v>597</v>
      </c>
      <c r="L1203" s="2">
        <f t="shared" si="18"/>
        <v>41.151969999999999</v>
      </c>
    </row>
    <row r="1204" spans="6:12" x14ac:dyDescent="0.25">
      <c r="F1204">
        <v>597.5</v>
      </c>
      <c r="G1204" s="1">
        <v>-41.14452</v>
      </c>
      <c r="H1204" s="1">
        <v>342.56459999999998</v>
      </c>
      <c r="K1204">
        <v>597.5</v>
      </c>
      <c r="L1204" s="2">
        <f t="shared" si="18"/>
        <v>41.14452</v>
      </c>
    </row>
    <row r="1205" spans="6:12" x14ac:dyDescent="0.25">
      <c r="F1205">
        <v>598</v>
      </c>
      <c r="G1205" s="1">
        <v>-41.137070000000001</v>
      </c>
      <c r="H1205" s="1">
        <v>342.51609999999999</v>
      </c>
      <c r="K1205">
        <v>598</v>
      </c>
      <c r="L1205" s="2">
        <f t="shared" si="18"/>
        <v>41.137070000000001</v>
      </c>
    </row>
    <row r="1206" spans="6:12" x14ac:dyDescent="0.25">
      <c r="F1206">
        <v>598.5</v>
      </c>
      <c r="G1206" s="1">
        <v>-41.12961</v>
      </c>
      <c r="H1206" s="1">
        <v>342.46769999999998</v>
      </c>
      <c r="K1206">
        <v>598.5</v>
      </c>
      <c r="L1206" s="2">
        <f t="shared" si="18"/>
        <v>41.12961</v>
      </c>
    </row>
    <row r="1207" spans="6:12" x14ac:dyDescent="0.25">
      <c r="F1207">
        <v>599</v>
      </c>
      <c r="G1207" s="1">
        <v>-41.122149999999998</v>
      </c>
      <c r="H1207" s="1">
        <v>342.4194</v>
      </c>
      <c r="K1207">
        <v>599</v>
      </c>
      <c r="L1207" s="2">
        <f t="shared" si="18"/>
        <v>41.122149999999998</v>
      </c>
    </row>
    <row r="1208" spans="6:12" x14ac:dyDescent="0.25">
      <c r="F1208">
        <v>599.5</v>
      </c>
      <c r="G1208" s="1">
        <v>-41.11468</v>
      </c>
      <c r="H1208" s="1">
        <v>342.37110000000001</v>
      </c>
      <c r="K1208">
        <v>599.5</v>
      </c>
      <c r="L1208" s="2">
        <f t="shared" si="18"/>
        <v>41.11468</v>
      </c>
    </row>
    <row r="1209" spans="6:12" x14ac:dyDescent="0.25">
      <c r="F1209">
        <v>600</v>
      </c>
      <c r="G1209" s="1">
        <v>-41.107210000000002</v>
      </c>
      <c r="H1209" s="1">
        <v>342.3229</v>
      </c>
      <c r="K1209">
        <v>600</v>
      </c>
      <c r="L1209" s="2">
        <f t="shared" si="18"/>
        <v>41.107210000000002</v>
      </c>
    </row>
    <row r="1210" spans="6:12" x14ac:dyDescent="0.25">
      <c r="F1210">
        <v>600.5</v>
      </c>
      <c r="G1210" s="1">
        <v>-41.099739999999997</v>
      </c>
      <c r="H1210" s="1">
        <v>342.27480000000003</v>
      </c>
      <c r="K1210">
        <v>600.5</v>
      </c>
      <c r="L1210" s="2">
        <f t="shared" si="18"/>
        <v>41.099739999999997</v>
      </c>
    </row>
    <row r="1211" spans="6:12" x14ac:dyDescent="0.25">
      <c r="F1211">
        <v>601</v>
      </c>
      <c r="G1211" s="1">
        <v>-41.092269999999999</v>
      </c>
      <c r="H1211" s="1">
        <v>342.22669999999999</v>
      </c>
      <c r="K1211">
        <v>601</v>
      </c>
      <c r="L1211" s="2">
        <f t="shared" si="18"/>
        <v>41.092269999999999</v>
      </c>
    </row>
    <row r="1212" spans="6:12" x14ac:dyDescent="0.25">
      <c r="F1212">
        <v>601.5</v>
      </c>
      <c r="G1212" s="1">
        <v>-41.084789999999998</v>
      </c>
      <c r="H1212" s="1">
        <v>342.17860000000002</v>
      </c>
      <c r="K1212">
        <v>601.5</v>
      </c>
      <c r="L1212" s="2">
        <f t="shared" si="18"/>
        <v>41.084789999999998</v>
      </c>
    </row>
    <row r="1213" spans="6:12" x14ac:dyDescent="0.25">
      <c r="F1213">
        <v>602</v>
      </c>
      <c r="G1213" s="1">
        <v>-41.077309999999997</v>
      </c>
      <c r="H1213" s="1">
        <v>342.13069999999999</v>
      </c>
      <c r="K1213">
        <v>602</v>
      </c>
      <c r="L1213" s="2">
        <f t="shared" si="18"/>
        <v>41.077309999999997</v>
      </c>
    </row>
    <row r="1214" spans="6:12" x14ac:dyDescent="0.25">
      <c r="F1214">
        <v>602.5</v>
      </c>
      <c r="G1214" s="1">
        <v>-41.06982</v>
      </c>
      <c r="H1214" s="1">
        <v>342.08280000000002</v>
      </c>
      <c r="K1214">
        <v>602.5</v>
      </c>
      <c r="L1214" s="2">
        <f t="shared" si="18"/>
        <v>41.06982</v>
      </c>
    </row>
    <row r="1215" spans="6:12" x14ac:dyDescent="0.25">
      <c r="F1215">
        <v>603</v>
      </c>
      <c r="G1215" s="1">
        <v>-41.062330000000003</v>
      </c>
      <c r="H1215" s="1">
        <v>342.03489999999999</v>
      </c>
      <c r="K1215">
        <v>603</v>
      </c>
      <c r="L1215" s="2">
        <f t="shared" si="18"/>
        <v>41.062330000000003</v>
      </c>
    </row>
    <row r="1216" spans="6:12" x14ac:dyDescent="0.25">
      <c r="F1216">
        <v>603.5</v>
      </c>
      <c r="G1216" s="1">
        <v>-41.054839999999999</v>
      </c>
      <c r="H1216" s="1">
        <v>341.9871</v>
      </c>
      <c r="K1216">
        <v>603.5</v>
      </c>
      <c r="L1216" s="2">
        <f t="shared" si="18"/>
        <v>41.054839999999999</v>
      </c>
    </row>
    <row r="1217" spans="6:12" x14ac:dyDescent="0.25">
      <c r="F1217">
        <v>604</v>
      </c>
      <c r="G1217" s="1">
        <v>-41.047339999999998</v>
      </c>
      <c r="H1217" s="1">
        <v>341.93939999999998</v>
      </c>
      <c r="K1217">
        <v>604</v>
      </c>
      <c r="L1217" s="2">
        <f t="shared" si="18"/>
        <v>41.047339999999998</v>
      </c>
    </row>
    <row r="1218" spans="6:12" x14ac:dyDescent="0.25">
      <c r="F1218">
        <v>604.5</v>
      </c>
      <c r="G1218" s="1">
        <v>-41.039850000000001</v>
      </c>
      <c r="H1218" s="1">
        <v>341.89179999999999</v>
      </c>
      <c r="K1218">
        <v>604.5</v>
      </c>
      <c r="L1218" s="2">
        <f t="shared" si="18"/>
        <v>41.039850000000001</v>
      </c>
    </row>
    <row r="1219" spans="6:12" x14ac:dyDescent="0.25">
      <c r="F1219">
        <v>605</v>
      </c>
      <c r="G1219" s="1">
        <v>-41.032339999999998</v>
      </c>
      <c r="H1219" s="1">
        <v>341.8442</v>
      </c>
      <c r="K1219">
        <v>605</v>
      </c>
      <c r="L1219" s="2">
        <f t="shared" si="18"/>
        <v>41.032339999999998</v>
      </c>
    </row>
    <row r="1220" spans="6:12" x14ac:dyDescent="0.25">
      <c r="F1220">
        <v>605.5</v>
      </c>
      <c r="G1220" s="1">
        <v>-41.024839999999998</v>
      </c>
      <c r="H1220" s="1">
        <v>341.79660000000001</v>
      </c>
      <c r="K1220">
        <v>605.5</v>
      </c>
      <c r="L1220" s="2">
        <f t="shared" si="18"/>
        <v>41.024839999999998</v>
      </c>
    </row>
    <row r="1221" spans="6:12" x14ac:dyDescent="0.25">
      <c r="F1221">
        <v>606</v>
      </c>
      <c r="G1221" s="1">
        <v>-41.017330000000001</v>
      </c>
      <c r="H1221" s="1">
        <v>341.74919999999997</v>
      </c>
      <c r="K1221">
        <v>606</v>
      </c>
      <c r="L1221" s="2">
        <f t="shared" si="18"/>
        <v>41.017330000000001</v>
      </c>
    </row>
    <row r="1222" spans="6:12" x14ac:dyDescent="0.25">
      <c r="F1222">
        <v>606.5</v>
      </c>
      <c r="G1222" s="1">
        <v>-41.009819999999998</v>
      </c>
      <c r="H1222" s="1">
        <v>341.70170000000002</v>
      </c>
      <c r="K1222">
        <v>606.5</v>
      </c>
      <c r="L1222" s="2">
        <f t="shared" si="18"/>
        <v>41.009819999999998</v>
      </c>
    </row>
    <row r="1223" spans="6:12" x14ac:dyDescent="0.25">
      <c r="F1223">
        <v>607</v>
      </c>
      <c r="G1223" s="1">
        <v>-41.002299999999998</v>
      </c>
      <c r="H1223" s="1">
        <v>341.65440000000001</v>
      </c>
      <c r="K1223">
        <v>607</v>
      </c>
      <c r="L1223" s="2">
        <f t="shared" si="18"/>
        <v>41.002299999999998</v>
      </c>
    </row>
    <row r="1224" spans="6:12" x14ac:dyDescent="0.25">
      <c r="F1224">
        <v>607.5</v>
      </c>
      <c r="G1224" s="1">
        <v>-40.997169999999997</v>
      </c>
      <c r="H1224" s="1">
        <v>341.60700000000003</v>
      </c>
      <c r="K1224">
        <v>607.5</v>
      </c>
      <c r="L1224" s="2">
        <f t="shared" si="18"/>
        <v>40.997169999999997</v>
      </c>
    </row>
    <row r="1225" spans="6:12" x14ac:dyDescent="0.25">
      <c r="F1225">
        <v>608</v>
      </c>
      <c r="G1225" s="1">
        <v>-40.99127</v>
      </c>
      <c r="H1225" s="1">
        <v>341.5598</v>
      </c>
      <c r="K1225">
        <v>608</v>
      </c>
      <c r="L1225" s="2">
        <f t="shared" si="18"/>
        <v>40.99127</v>
      </c>
    </row>
    <row r="1226" spans="6:12" x14ac:dyDescent="0.25">
      <c r="F1226">
        <v>608.5</v>
      </c>
      <c r="G1226" s="1">
        <v>-40.984569999999998</v>
      </c>
      <c r="H1226" s="1">
        <v>341.51260000000002</v>
      </c>
      <c r="K1226">
        <v>608.5</v>
      </c>
      <c r="L1226" s="2">
        <f t="shared" si="18"/>
        <v>40.984569999999998</v>
      </c>
    </row>
    <row r="1227" spans="6:12" x14ac:dyDescent="0.25">
      <c r="F1227">
        <v>609</v>
      </c>
      <c r="G1227" s="1">
        <v>-40.977580000000003</v>
      </c>
      <c r="H1227" s="1">
        <v>341.46550000000002</v>
      </c>
      <c r="K1227">
        <v>609</v>
      </c>
      <c r="L1227" s="2">
        <f t="shared" ref="L1227:L1290" si="19">-G1227</f>
        <v>40.977580000000003</v>
      </c>
    </row>
    <row r="1228" spans="6:12" x14ac:dyDescent="0.25">
      <c r="F1228">
        <v>609.5</v>
      </c>
      <c r="G1228" s="1">
        <v>-40.97045</v>
      </c>
      <c r="H1228" s="1">
        <v>341.41840000000002</v>
      </c>
      <c r="K1228">
        <v>609.5</v>
      </c>
      <c r="L1228" s="2">
        <f t="shared" si="19"/>
        <v>40.97045</v>
      </c>
    </row>
    <row r="1229" spans="6:12" x14ac:dyDescent="0.25">
      <c r="F1229">
        <v>610</v>
      </c>
      <c r="G1229" s="1">
        <v>-40.96322</v>
      </c>
      <c r="H1229" s="1">
        <v>341.37139999999999</v>
      </c>
      <c r="K1229">
        <v>610</v>
      </c>
      <c r="L1229" s="2">
        <f t="shared" si="19"/>
        <v>40.96322</v>
      </c>
    </row>
    <row r="1230" spans="6:12" x14ac:dyDescent="0.25">
      <c r="F1230">
        <v>610.5</v>
      </c>
      <c r="G1230" s="1">
        <v>-40.955939999999998</v>
      </c>
      <c r="H1230" s="1">
        <v>341.3245</v>
      </c>
      <c r="K1230">
        <v>610.5</v>
      </c>
      <c r="L1230" s="2">
        <f t="shared" si="19"/>
        <v>40.955939999999998</v>
      </c>
    </row>
    <row r="1231" spans="6:12" x14ac:dyDescent="0.25">
      <c r="F1231">
        <v>611</v>
      </c>
      <c r="G1231" s="1">
        <v>-40.948619999999998</v>
      </c>
      <c r="H1231" s="1">
        <v>341.27760000000001</v>
      </c>
      <c r="K1231">
        <v>611</v>
      </c>
      <c r="L1231" s="2">
        <f t="shared" si="19"/>
        <v>40.948619999999998</v>
      </c>
    </row>
    <row r="1232" spans="6:12" x14ac:dyDescent="0.25">
      <c r="F1232">
        <v>611.5</v>
      </c>
      <c r="G1232" s="1">
        <v>-40.94126</v>
      </c>
      <c r="H1232" s="1">
        <v>341.23079999999999</v>
      </c>
      <c r="K1232">
        <v>611.5</v>
      </c>
      <c r="L1232" s="2">
        <f t="shared" si="19"/>
        <v>40.94126</v>
      </c>
    </row>
    <row r="1233" spans="6:12" x14ac:dyDescent="0.25">
      <c r="F1233">
        <v>612</v>
      </c>
      <c r="G1233" s="1">
        <v>-40.933869999999999</v>
      </c>
      <c r="H1233" s="1">
        <v>341.1841</v>
      </c>
      <c r="K1233">
        <v>612</v>
      </c>
      <c r="L1233" s="2">
        <f t="shared" si="19"/>
        <v>40.933869999999999</v>
      </c>
    </row>
    <row r="1234" spans="6:12" x14ac:dyDescent="0.25">
      <c r="F1234">
        <v>612.5</v>
      </c>
      <c r="G1234" s="1">
        <v>-40.926459999999999</v>
      </c>
      <c r="H1234" s="1">
        <v>341.13740000000001</v>
      </c>
      <c r="K1234">
        <v>612.5</v>
      </c>
      <c r="L1234" s="2">
        <f t="shared" si="19"/>
        <v>40.926459999999999</v>
      </c>
    </row>
    <row r="1235" spans="6:12" x14ac:dyDescent="0.25">
      <c r="F1235">
        <v>613</v>
      </c>
      <c r="G1235" s="1">
        <v>-40.919029999999999</v>
      </c>
      <c r="H1235" s="1">
        <v>341.09070000000003</v>
      </c>
      <c r="K1235">
        <v>613</v>
      </c>
      <c r="L1235" s="2">
        <f t="shared" si="19"/>
        <v>40.919029999999999</v>
      </c>
    </row>
    <row r="1236" spans="6:12" x14ac:dyDescent="0.25">
      <c r="F1236">
        <v>613.5</v>
      </c>
      <c r="G1236" s="1">
        <v>-40.911589999999997</v>
      </c>
      <c r="H1236" s="1">
        <v>341.04410000000001</v>
      </c>
      <c r="K1236">
        <v>613.5</v>
      </c>
      <c r="L1236" s="2">
        <f t="shared" si="19"/>
        <v>40.911589999999997</v>
      </c>
    </row>
    <row r="1237" spans="6:12" x14ac:dyDescent="0.25">
      <c r="F1237">
        <v>614</v>
      </c>
      <c r="G1237" s="1">
        <v>-40.904130000000002</v>
      </c>
      <c r="H1237" s="1">
        <v>340.99759999999998</v>
      </c>
      <c r="K1237">
        <v>614</v>
      </c>
      <c r="L1237" s="2">
        <f t="shared" si="19"/>
        <v>40.904130000000002</v>
      </c>
    </row>
    <row r="1238" spans="6:12" x14ac:dyDescent="0.25">
      <c r="F1238">
        <v>614.5</v>
      </c>
      <c r="G1238" s="1">
        <v>-40.896659999999997</v>
      </c>
      <c r="H1238" s="1">
        <v>340.95119999999997</v>
      </c>
      <c r="K1238">
        <v>614.5</v>
      </c>
      <c r="L1238" s="2">
        <f t="shared" si="19"/>
        <v>40.896659999999997</v>
      </c>
    </row>
    <row r="1239" spans="6:12" x14ac:dyDescent="0.25">
      <c r="F1239">
        <v>615</v>
      </c>
      <c r="G1239" s="1">
        <v>-40.88917</v>
      </c>
      <c r="H1239" s="1">
        <v>340.90480000000002</v>
      </c>
      <c r="K1239">
        <v>615</v>
      </c>
      <c r="L1239" s="2">
        <f t="shared" si="19"/>
        <v>40.88917</v>
      </c>
    </row>
    <row r="1240" spans="6:12" x14ac:dyDescent="0.25">
      <c r="F1240">
        <v>615.5</v>
      </c>
      <c r="G1240" s="1">
        <v>-40.881680000000003</v>
      </c>
      <c r="H1240" s="1">
        <v>340.85840000000002</v>
      </c>
      <c r="K1240">
        <v>615.5</v>
      </c>
      <c r="L1240" s="2">
        <f t="shared" si="19"/>
        <v>40.881680000000003</v>
      </c>
    </row>
    <row r="1241" spans="6:12" x14ac:dyDescent="0.25">
      <c r="F1241">
        <v>616</v>
      </c>
      <c r="G1241" s="1">
        <v>-40.874180000000003</v>
      </c>
      <c r="H1241" s="1">
        <v>340.81220000000002</v>
      </c>
      <c r="K1241">
        <v>616</v>
      </c>
      <c r="L1241" s="2">
        <f t="shared" si="19"/>
        <v>40.874180000000003</v>
      </c>
    </row>
    <row r="1242" spans="6:12" x14ac:dyDescent="0.25">
      <c r="F1242">
        <v>616.5</v>
      </c>
      <c r="G1242" s="1">
        <v>-40.866660000000003</v>
      </c>
      <c r="H1242" s="1">
        <v>340.76600000000002</v>
      </c>
      <c r="K1242">
        <v>616.5</v>
      </c>
      <c r="L1242" s="2">
        <f t="shared" si="19"/>
        <v>40.866660000000003</v>
      </c>
    </row>
    <row r="1243" spans="6:12" x14ac:dyDescent="0.25">
      <c r="F1243">
        <v>617</v>
      </c>
      <c r="G1243" s="1">
        <v>-40.85915</v>
      </c>
      <c r="H1243" s="1">
        <v>340.71980000000002</v>
      </c>
      <c r="K1243">
        <v>617</v>
      </c>
      <c r="L1243" s="2">
        <f t="shared" si="19"/>
        <v>40.85915</v>
      </c>
    </row>
    <row r="1244" spans="6:12" x14ac:dyDescent="0.25">
      <c r="F1244">
        <v>617.5</v>
      </c>
      <c r="G1244" s="1">
        <v>-40.851619999999997</v>
      </c>
      <c r="H1244" s="1">
        <v>340.6737</v>
      </c>
      <c r="K1244">
        <v>617.5</v>
      </c>
      <c r="L1244" s="2">
        <f t="shared" si="19"/>
        <v>40.851619999999997</v>
      </c>
    </row>
    <row r="1245" spans="6:12" x14ac:dyDescent="0.25">
      <c r="F1245">
        <v>618</v>
      </c>
      <c r="G1245" s="1">
        <v>-40.844090000000001</v>
      </c>
      <c r="H1245" s="1">
        <v>340.6277</v>
      </c>
      <c r="K1245">
        <v>618</v>
      </c>
      <c r="L1245" s="2">
        <f t="shared" si="19"/>
        <v>40.844090000000001</v>
      </c>
    </row>
    <row r="1246" spans="6:12" x14ac:dyDescent="0.25">
      <c r="F1246">
        <v>618.5</v>
      </c>
      <c r="G1246" s="1">
        <v>-40.836539999999999</v>
      </c>
      <c r="H1246" s="1">
        <v>340.58170000000001</v>
      </c>
      <c r="K1246">
        <v>618.5</v>
      </c>
      <c r="L1246" s="2">
        <f t="shared" si="19"/>
        <v>40.836539999999999</v>
      </c>
    </row>
    <row r="1247" spans="6:12" x14ac:dyDescent="0.25">
      <c r="F1247">
        <v>619</v>
      </c>
      <c r="G1247" s="1">
        <v>-40.829000000000001</v>
      </c>
      <c r="H1247" s="1">
        <v>340.53579999999999</v>
      </c>
      <c r="K1247">
        <v>619</v>
      </c>
      <c r="L1247" s="2">
        <f t="shared" si="19"/>
        <v>40.829000000000001</v>
      </c>
    </row>
    <row r="1248" spans="6:12" x14ac:dyDescent="0.25">
      <c r="F1248">
        <v>619.5</v>
      </c>
      <c r="G1248" s="1">
        <v>-40.821449999999999</v>
      </c>
      <c r="H1248" s="1">
        <v>340.48989999999998</v>
      </c>
      <c r="K1248">
        <v>619.5</v>
      </c>
      <c r="L1248" s="2">
        <f t="shared" si="19"/>
        <v>40.821449999999999</v>
      </c>
    </row>
    <row r="1249" spans="6:12" x14ac:dyDescent="0.25">
      <c r="F1249">
        <v>620</v>
      </c>
      <c r="G1249" s="1">
        <v>-40.813890000000001</v>
      </c>
      <c r="H1249" s="1">
        <v>340.44409999999999</v>
      </c>
      <c r="K1249">
        <v>620</v>
      </c>
      <c r="L1249" s="2">
        <f t="shared" si="19"/>
        <v>40.813890000000001</v>
      </c>
    </row>
    <row r="1250" spans="6:12" x14ac:dyDescent="0.25">
      <c r="F1250">
        <v>620.5</v>
      </c>
      <c r="G1250" s="1">
        <v>-40.806319999999999</v>
      </c>
      <c r="H1250" s="1">
        <v>340.39839999999998</v>
      </c>
      <c r="K1250">
        <v>620.5</v>
      </c>
      <c r="L1250" s="2">
        <f t="shared" si="19"/>
        <v>40.806319999999999</v>
      </c>
    </row>
    <row r="1251" spans="6:12" x14ac:dyDescent="0.25">
      <c r="F1251">
        <v>621</v>
      </c>
      <c r="G1251" s="1">
        <v>-40.798749999999998</v>
      </c>
      <c r="H1251" s="1">
        <v>340.35270000000003</v>
      </c>
      <c r="K1251">
        <v>621</v>
      </c>
      <c r="L1251" s="2">
        <f t="shared" si="19"/>
        <v>40.798749999999998</v>
      </c>
    </row>
    <row r="1252" spans="6:12" x14ac:dyDescent="0.25">
      <c r="F1252">
        <v>621.5</v>
      </c>
      <c r="G1252" s="1">
        <v>-40.791179999999997</v>
      </c>
      <c r="H1252" s="1">
        <v>340.30709999999999</v>
      </c>
      <c r="K1252">
        <v>621.5</v>
      </c>
      <c r="L1252" s="2">
        <f t="shared" si="19"/>
        <v>40.791179999999997</v>
      </c>
    </row>
    <row r="1253" spans="6:12" x14ac:dyDescent="0.25">
      <c r="F1253">
        <v>622</v>
      </c>
      <c r="G1253" s="1">
        <v>-40.7836</v>
      </c>
      <c r="H1253" s="1">
        <v>340.26150000000001</v>
      </c>
      <c r="K1253">
        <v>622</v>
      </c>
      <c r="L1253" s="2">
        <f t="shared" si="19"/>
        <v>40.7836</v>
      </c>
    </row>
    <row r="1254" spans="6:12" x14ac:dyDescent="0.25">
      <c r="F1254">
        <v>622.5</v>
      </c>
      <c r="G1254" s="1">
        <v>-40.776020000000003</v>
      </c>
      <c r="H1254" s="1">
        <v>340.21600000000001</v>
      </c>
      <c r="K1254">
        <v>622.5</v>
      </c>
      <c r="L1254" s="2">
        <f t="shared" si="19"/>
        <v>40.776020000000003</v>
      </c>
    </row>
    <row r="1255" spans="6:12" x14ac:dyDescent="0.25">
      <c r="F1255">
        <v>623</v>
      </c>
      <c r="G1255" s="1">
        <v>-40.768430000000002</v>
      </c>
      <c r="H1255" s="1">
        <v>340.1705</v>
      </c>
      <c r="K1255">
        <v>623</v>
      </c>
      <c r="L1255" s="2">
        <f t="shared" si="19"/>
        <v>40.768430000000002</v>
      </c>
    </row>
    <row r="1256" spans="6:12" x14ac:dyDescent="0.25">
      <c r="F1256">
        <v>623.5</v>
      </c>
      <c r="G1256" s="1">
        <v>-40.760840000000002</v>
      </c>
      <c r="H1256" s="1">
        <v>340.12509999999997</v>
      </c>
      <c r="K1256">
        <v>623.5</v>
      </c>
      <c r="L1256" s="2">
        <f t="shared" si="19"/>
        <v>40.760840000000002</v>
      </c>
    </row>
    <row r="1257" spans="6:12" x14ac:dyDescent="0.25">
      <c r="F1257">
        <v>624</v>
      </c>
      <c r="G1257" s="1">
        <v>-40.753239999999998</v>
      </c>
      <c r="H1257" s="1">
        <v>340.07979999999998</v>
      </c>
      <c r="K1257">
        <v>624</v>
      </c>
      <c r="L1257" s="2">
        <f t="shared" si="19"/>
        <v>40.753239999999998</v>
      </c>
    </row>
    <row r="1258" spans="6:12" x14ac:dyDescent="0.25">
      <c r="F1258">
        <v>624.5</v>
      </c>
      <c r="G1258" s="1">
        <v>-40.745640000000002</v>
      </c>
      <c r="H1258" s="1">
        <v>340.03449999999998</v>
      </c>
      <c r="K1258">
        <v>624.5</v>
      </c>
      <c r="L1258" s="2">
        <f t="shared" si="19"/>
        <v>40.745640000000002</v>
      </c>
    </row>
    <row r="1259" spans="6:12" x14ac:dyDescent="0.25">
      <c r="F1259">
        <v>625</v>
      </c>
      <c r="G1259" s="1">
        <v>-40.738030000000002</v>
      </c>
      <c r="H1259" s="1">
        <v>339.98930000000001</v>
      </c>
      <c r="K1259">
        <v>625</v>
      </c>
      <c r="L1259" s="2">
        <f t="shared" si="19"/>
        <v>40.738030000000002</v>
      </c>
    </row>
    <row r="1260" spans="6:12" x14ac:dyDescent="0.25">
      <c r="F1260">
        <v>625.5</v>
      </c>
      <c r="G1260" s="1">
        <v>-40.730420000000002</v>
      </c>
      <c r="H1260" s="1">
        <v>339.94420000000002</v>
      </c>
      <c r="K1260">
        <v>625.5</v>
      </c>
      <c r="L1260" s="2">
        <f t="shared" si="19"/>
        <v>40.730420000000002</v>
      </c>
    </row>
    <row r="1261" spans="6:12" x14ac:dyDescent="0.25">
      <c r="F1261">
        <v>626</v>
      </c>
      <c r="G1261" s="1">
        <v>-40.722810000000003</v>
      </c>
      <c r="H1261" s="1">
        <v>339.89909999999998</v>
      </c>
      <c r="K1261">
        <v>626</v>
      </c>
      <c r="L1261" s="2">
        <f t="shared" si="19"/>
        <v>40.722810000000003</v>
      </c>
    </row>
    <row r="1262" spans="6:12" x14ac:dyDescent="0.25">
      <c r="F1262">
        <v>626.5</v>
      </c>
      <c r="G1262" s="1">
        <v>-40.71519</v>
      </c>
      <c r="H1262" s="1">
        <v>339.85399999999998</v>
      </c>
      <c r="K1262">
        <v>626.5</v>
      </c>
      <c r="L1262" s="2">
        <f t="shared" si="19"/>
        <v>40.71519</v>
      </c>
    </row>
    <row r="1263" spans="6:12" x14ac:dyDescent="0.25">
      <c r="F1263">
        <v>627</v>
      </c>
      <c r="G1263" s="1">
        <v>-40.707569999999997</v>
      </c>
      <c r="H1263" s="1">
        <v>339.80900000000003</v>
      </c>
      <c r="K1263">
        <v>627</v>
      </c>
      <c r="L1263" s="2">
        <f t="shared" si="19"/>
        <v>40.707569999999997</v>
      </c>
    </row>
    <row r="1264" spans="6:12" x14ac:dyDescent="0.25">
      <c r="F1264">
        <v>627.5</v>
      </c>
      <c r="G1264" s="1">
        <v>-40.699950000000001</v>
      </c>
      <c r="H1264" s="1">
        <v>339.76409999999998</v>
      </c>
      <c r="K1264">
        <v>627.5</v>
      </c>
      <c r="L1264" s="2">
        <f t="shared" si="19"/>
        <v>40.699950000000001</v>
      </c>
    </row>
    <row r="1265" spans="6:12" x14ac:dyDescent="0.25">
      <c r="F1265">
        <v>628</v>
      </c>
      <c r="G1265" s="1">
        <v>-40.692320000000002</v>
      </c>
      <c r="H1265" s="1">
        <v>339.71929999999998</v>
      </c>
      <c r="K1265">
        <v>628</v>
      </c>
      <c r="L1265" s="2">
        <f t="shared" si="19"/>
        <v>40.692320000000002</v>
      </c>
    </row>
    <row r="1266" spans="6:12" x14ac:dyDescent="0.25">
      <c r="F1266">
        <v>628.5</v>
      </c>
      <c r="G1266" s="1">
        <v>-40.68468</v>
      </c>
      <c r="H1266" s="1">
        <v>339.67439999999999</v>
      </c>
      <c r="K1266">
        <v>628.5</v>
      </c>
      <c r="L1266" s="2">
        <f t="shared" si="19"/>
        <v>40.68468</v>
      </c>
    </row>
    <row r="1267" spans="6:12" x14ac:dyDescent="0.25">
      <c r="F1267">
        <v>629</v>
      </c>
      <c r="G1267" s="1">
        <v>-40.677050000000001</v>
      </c>
      <c r="H1267" s="1">
        <v>339.62970000000001</v>
      </c>
      <c r="K1267">
        <v>629</v>
      </c>
      <c r="L1267" s="2">
        <f t="shared" si="19"/>
        <v>40.677050000000001</v>
      </c>
    </row>
    <row r="1268" spans="6:12" x14ac:dyDescent="0.25">
      <c r="F1268">
        <v>629.5</v>
      </c>
      <c r="G1268" s="1">
        <v>-40.669409999999999</v>
      </c>
      <c r="H1268" s="1">
        <v>339.58499999999998</v>
      </c>
      <c r="K1268">
        <v>629.5</v>
      </c>
      <c r="L1268" s="2">
        <f t="shared" si="19"/>
        <v>40.669409999999999</v>
      </c>
    </row>
    <row r="1269" spans="6:12" x14ac:dyDescent="0.25">
      <c r="F1269">
        <v>630</v>
      </c>
      <c r="G1269" s="1">
        <v>-40.661769999999997</v>
      </c>
      <c r="H1269" s="1">
        <v>339.54039999999998</v>
      </c>
      <c r="K1269">
        <v>630</v>
      </c>
      <c r="L1269" s="2">
        <f t="shared" si="19"/>
        <v>40.661769999999997</v>
      </c>
    </row>
    <row r="1270" spans="6:12" x14ac:dyDescent="0.25">
      <c r="F1270">
        <v>630.5</v>
      </c>
      <c r="G1270" s="1">
        <v>-40.654119999999999</v>
      </c>
      <c r="H1270" s="1">
        <v>339.49579999999997</v>
      </c>
      <c r="K1270">
        <v>630.5</v>
      </c>
      <c r="L1270" s="2">
        <f t="shared" si="19"/>
        <v>40.654119999999999</v>
      </c>
    </row>
    <row r="1271" spans="6:12" x14ac:dyDescent="0.25">
      <c r="F1271">
        <v>631</v>
      </c>
      <c r="G1271" s="1">
        <v>-40.646470000000001</v>
      </c>
      <c r="H1271" s="1">
        <v>339.4513</v>
      </c>
      <c r="K1271">
        <v>631</v>
      </c>
      <c r="L1271" s="2">
        <f t="shared" si="19"/>
        <v>40.646470000000001</v>
      </c>
    </row>
    <row r="1272" spans="6:12" x14ac:dyDescent="0.25">
      <c r="F1272">
        <v>631.5</v>
      </c>
      <c r="G1272" s="1">
        <v>-40.638820000000003</v>
      </c>
      <c r="H1272" s="1">
        <v>339.40679999999998</v>
      </c>
      <c r="K1272">
        <v>631.5</v>
      </c>
      <c r="L1272" s="2">
        <f t="shared" si="19"/>
        <v>40.638820000000003</v>
      </c>
    </row>
    <row r="1273" spans="6:12" x14ac:dyDescent="0.25">
      <c r="F1273">
        <v>632</v>
      </c>
      <c r="G1273" s="1">
        <v>-40.631160000000001</v>
      </c>
      <c r="H1273" s="1">
        <v>339.36239999999998</v>
      </c>
      <c r="K1273">
        <v>632</v>
      </c>
      <c r="L1273" s="2">
        <f t="shared" si="19"/>
        <v>40.631160000000001</v>
      </c>
    </row>
    <row r="1274" spans="6:12" x14ac:dyDescent="0.25">
      <c r="F1274">
        <v>632.5</v>
      </c>
      <c r="G1274" s="1">
        <v>-40.6235</v>
      </c>
      <c r="H1274" s="1">
        <v>339.31810000000002</v>
      </c>
      <c r="K1274">
        <v>632.5</v>
      </c>
      <c r="L1274" s="2">
        <f t="shared" si="19"/>
        <v>40.6235</v>
      </c>
    </row>
    <row r="1275" spans="6:12" x14ac:dyDescent="0.25">
      <c r="F1275">
        <v>633</v>
      </c>
      <c r="G1275" s="1">
        <v>-40.615839999999999</v>
      </c>
      <c r="H1275" s="1">
        <v>339.27379999999999</v>
      </c>
      <c r="K1275">
        <v>633</v>
      </c>
      <c r="L1275" s="2">
        <f t="shared" si="19"/>
        <v>40.615839999999999</v>
      </c>
    </row>
    <row r="1276" spans="6:12" x14ac:dyDescent="0.25">
      <c r="F1276">
        <v>633.5</v>
      </c>
      <c r="G1276" s="1">
        <v>-40.608170000000001</v>
      </c>
      <c r="H1276" s="1">
        <v>339.22949999999997</v>
      </c>
      <c r="K1276">
        <v>633.5</v>
      </c>
      <c r="L1276" s="2">
        <f t="shared" si="19"/>
        <v>40.608170000000001</v>
      </c>
    </row>
    <row r="1277" spans="6:12" x14ac:dyDescent="0.25">
      <c r="F1277">
        <v>634</v>
      </c>
      <c r="G1277" s="1">
        <v>-40.600499999999997</v>
      </c>
      <c r="H1277" s="1">
        <v>339.18529999999998</v>
      </c>
      <c r="K1277">
        <v>634</v>
      </c>
      <c r="L1277" s="2">
        <f t="shared" si="19"/>
        <v>40.600499999999997</v>
      </c>
    </row>
    <row r="1278" spans="6:12" x14ac:dyDescent="0.25">
      <c r="F1278">
        <v>634.5</v>
      </c>
      <c r="G1278" s="1">
        <v>-40.592829999999999</v>
      </c>
      <c r="H1278" s="1">
        <v>339.14120000000003</v>
      </c>
      <c r="K1278">
        <v>634.5</v>
      </c>
      <c r="L1278" s="2">
        <f t="shared" si="19"/>
        <v>40.592829999999999</v>
      </c>
    </row>
    <row r="1279" spans="6:12" x14ac:dyDescent="0.25">
      <c r="F1279">
        <v>635</v>
      </c>
      <c r="G1279" s="1">
        <v>-40.585149999999999</v>
      </c>
      <c r="H1279" s="1">
        <v>339.09719999999999</v>
      </c>
      <c r="K1279">
        <v>635</v>
      </c>
      <c r="L1279" s="2">
        <f t="shared" si="19"/>
        <v>40.585149999999999</v>
      </c>
    </row>
    <row r="1280" spans="6:12" x14ac:dyDescent="0.25">
      <c r="F1280">
        <v>635.5</v>
      </c>
      <c r="G1280" s="1">
        <v>-40.577480000000001</v>
      </c>
      <c r="H1280" s="1">
        <v>339.0532</v>
      </c>
      <c r="K1280">
        <v>635.5</v>
      </c>
      <c r="L1280" s="2">
        <f t="shared" si="19"/>
        <v>40.577480000000001</v>
      </c>
    </row>
    <row r="1281" spans="6:12" x14ac:dyDescent="0.25">
      <c r="F1281">
        <v>636</v>
      </c>
      <c r="G1281" s="1">
        <v>-40.569789999999998</v>
      </c>
      <c r="H1281" s="1">
        <v>339.00920000000002</v>
      </c>
      <c r="K1281">
        <v>636</v>
      </c>
      <c r="L1281" s="2">
        <f t="shared" si="19"/>
        <v>40.569789999999998</v>
      </c>
    </row>
    <row r="1282" spans="6:12" x14ac:dyDescent="0.25">
      <c r="F1282">
        <v>636.5</v>
      </c>
      <c r="G1282" s="1">
        <v>-40.562109999999997</v>
      </c>
      <c r="H1282" s="1">
        <v>338.96530000000001</v>
      </c>
      <c r="K1282">
        <v>636.5</v>
      </c>
      <c r="L1282" s="2">
        <f t="shared" si="19"/>
        <v>40.562109999999997</v>
      </c>
    </row>
    <row r="1283" spans="6:12" x14ac:dyDescent="0.25">
      <c r="F1283">
        <v>637</v>
      </c>
      <c r="G1283" s="1">
        <v>-40.55442</v>
      </c>
      <c r="H1283" s="1">
        <v>338.92149999999998</v>
      </c>
      <c r="K1283">
        <v>637</v>
      </c>
      <c r="L1283" s="2">
        <f t="shared" si="19"/>
        <v>40.55442</v>
      </c>
    </row>
    <row r="1284" spans="6:12" x14ac:dyDescent="0.25">
      <c r="F1284">
        <v>637.5</v>
      </c>
      <c r="G1284" s="1">
        <v>-40.546729999999997</v>
      </c>
      <c r="H1284" s="1">
        <v>338.8777</v>
      </c>
      <c r="K1284">
        <v>637.5</v>
      </c>
      <c r="L1284" s="2">
        <f t="shared" si="19"/>
        <v>40.546729999999997</v>
      </c>
    </row>
    <row r="1285" spans="6:12" x14ac:dyDescent="0.25">
      <c r="F1285">
        <v>638</v>
      </c>
      <c r="G1285" s="1">
        <v>-40.53904</v>
      </c>
      <c r="H1285" s="1">
        <v>338.834</v>
      </c>
      <c r="K1285">
        <v>638</v>
      </c>
      <c r="L1285" s="2">
        <f t="shared" si="19"/>
        <v>40.53904</v>
      </c>
    </row>
    <row r="1286" spans="6:12" x14ac:dyDescent="0.25">
      <c r="F1286">
        <v>638.5</v>
      </c>
      <c r="G1286" s="1">
        <v>-40.53134</v>
      </c>
      <c r="H1286" s="1">
        <v>338.7903</v>
      </c>
      <c r="K1286">
        <v>638.5</v>
      </c>
      <c r="L1286" s="2">
        <f t="shared" si="19"/>
        <v>40.53134</v>
      </c>
    </row>
    <row r="1287" spans="6:12" x14ac:dyDescent="0.25">
      <c r="F1287">
        <v>639</v>
      </c>
      <c r="G1287" s="1">
        <v>-40.52364</v>
      </c>
      <c r="H1287" s="1">
        <v>338.74669999999998</v>
      </c>
      <c r="K1287">
        <v>639</v>
      </c>
      <c r="L1287" s="2">
        <f t="shared" si="19"/>
        <v>40.52364</v>
      </c>
    </row>
    <row r="1288" spans="6:12" x14ac:dyDescent="0.25">
      <c r="F1288">
        <v>639.5</v>
      </c>
      <c r="G1288" s="1">
        <v>-40.515940000000001</v>
      </c>
      <c r="H1288" s="1">
        <v>338.70310000000001</v>
      </c>
      <c r="K1288">
        <v>639.5</v>
      </c>
      <c r="L1288" s="2">
        <f t="shared" si="19"/>
        <v>40.515940000000001</v>
      </c>
    </row>
    <row r="1289" spans="6:12" x14ac:dyDescent="0.25">
      <c r="F1289">
        <v>640</v>
      </c>
      <c r="G1289" s="1">
        <v>-40.508240000000001</v>
      </c>
      <c r="H1289" s="1">
        <v>338.65960000000001</v>
      </c>
      <c r="K1289">
        <v>640</v>
      </c>
      <c r="L1289" s="2">
        <f t="shared" si="19"/>
        <v>40.508240000000001</v>
      </c>
    </row>
    <row r="1290" spans="6:12" x14ac:dyDescent="0.25">
      <c r="F1290">
        <v>640.5</v>
      </c>
      <c r="G1290" s="1">
        <v>-40.500529999999998</v>
      </c>
      <c r="H1290" s="1">
        <v>338.61619999999999</v>
      </c>
      <c r="K1290">
        <v>640.5</v>
      </c>
      <c r="L1290" s="2">
        <f t="shared" si="19"/>
        <v>40.500529999999998</v>
      </c>
    </row>
    <row r="1291" spans="6:12" x14ac:dyDescent="0.25">
      <c r="F1291">
        <v>641</v>
      </c>
      <c r="G1291" s="1">
        <v>-40.492820000000002</v>
      </c>
      <c r="H1291" s="1">
        <v>338.57279999999997</v>
      </c>
      <c r="K1291">
        <v>641</v>
      </c>
      <c r="L1291" s="2">
        <f t="shared" ref="L1291:L1354" si="20">-G1291</f>
        <v>40.492820000000002</v>
      </c>
    </row>
    <row r="1292" spans="6:12" x14ac:dyDescent="0.25">
      <c r="F1292">
        <v>641.5</v>
      </c>
      <c r="G1292" s="1">
        <v>-40.485100000000003</v>
      </c>
      <c r="H1292" s="1">
        <v>338.52949999999998</v>
      </c>
      <c r="K1292">
        <v>641.5</v>
      </c>
      <c r="L1292" s="2">
        <f t="shared" si="20"/>
        <v>40.485100000000003</v>
      </c>
    </row>
    <row r="1293" spans="6:12" x14ac:dyDescent="0.25">
      <c r="F1293">
        <v>642</v>
      </c>
      <c r="G1293" s="1">
        <v>-40.47739</v>
      </c>
      <c r="H1293" s="1">
        <v>338.4862</v>
      </c>
      <c r="K1293">
        <v>642</v>
      </c>
      <c r="L1293" s="2">
        <f t="shared" si="20"/>
        <v>40.47739</v>
      </c>
    </row>
    <row r="1294" spans="6:12" x14ac:dyDescent="0.25">
      <c r="F1294">
        <v>642.5</v>
      </c>
      <c r="G1294" s="1">
        <v>-40.469670000000001</v>
      </c>
      <c r="H1294" s="1">
        <v>338.44299999999998</v>
      </c>
      <c r="K1294">
        <v>642.5</v>
      </c>
      <c r="L1294" s="2">
        <f t="shared" si="20"/>
        <v>40.469670000000001</v>
      </c>
    </row>
    <row r="1295" spans="6:12" x14ac:dyDescent="0.25">
      <c r="F1295">
        <v>643</v>
      </c>
      <c r="G1295" s="1">
        <v>-40.461950000000002</v>
      </c>
      <c r="H1295" s="1">
        <v>338.39980000000003</v>
      </c>
      <c r="K1295">
        <v>643</v>
      </c>
      <c r="L1295" s="2">
        <f t="shared" si="20"/>
        <v>40.461950000000002</v>
      </c>
    </row>
    <row r="1296" spans="6:12" x14ac:dyDescent="0.25">
      <c r="F1296">
        <v>643.5</v>
      </c>
      <c r="G1296" s="1">
        <v>-40.454219999999999</v>
      </c>
      <c r="H1296" s="1">
        <v>338.35669999999999</v>
      </c>
      <c r="K1296">
        <v>643.5</v>
      </c>
      <c r="L1296" s="2">
        <f t="shared" si="20"/>
        <v>40.454219999999999</v>
      </c>
    </row>
    <row r="1297" spans="6:12" x14ac:dyDescent="0.25">
      <c r="F1297">
        <v>644</v>
      </c>
      <c r="G1297" s="1">
        <v>-40.4465</v>
      </c>
      <c r="H1297" s="1">
        <v>338.31360000000001</v>
      </c>
      <c r="K1297">
        <v>644</v>
      </c>
      <c r="L1297" s="2">
        <f t="shared" si="20"/>
        <v>40.4465</v>
      </c>
    </row>
    <row r="1298" spans="6:12" x14ac:dyDescent="0.25">
      <c r="F1298">
        <v>644.5</v>
      </c>
      <c r="G1298" s="1">
        <v>-40.438769999999998</v>
      </c>
      <c r="H1298" s="1">
        <v>338.2706</v>
      </c>
      <c r="K1298">
        <v>644.5</v>
      </c>
      <c r="L1298" s="2">
        <f t="shared" si="20"/>
        <v>40.438769999999998</v>
      </c>
    </row>
    <row r="1299" spans="6:12" x14ac:dyDescent="0.25">
      <c r="F1299">
        <v>645</v>
      </c>
      <c r="G1299" s="1">
        <v>-40.43103</v>
      </c>
      <c r="H1299" s="1">
        <v>338.22770000000003</v>
      </c>
      <c r="K1299">
        <v>645</v>
      </c>
      <c r="L1299" s="2">
        <f t="shared" si="20"/>
        <v>40.43103</v>
      </c>
    </row>
    <row r="1300" spans="6:12" x14ac:dyDescent="0.25">
      <c r="F1300">
        <v>645.5</v>
      </c>
      <c r="G1300" s="1">
        <v>-40.423299999999998</v>
      </c>
      <c r="H1300" s="1">
        <v>338.1848</v>
      </c>
      <c r="K1300">
        <v>645.5</v>
      </c>
      <c r="L1300" s="2">
        <f t="shared" si="20"/>
        <v>40.423299999999998</v>
      </c>
    </row>
    <row r="1301" spans="6:12" x14ac:dyDescent="0.25">
      <c r="F1301">
        <v>646</v>
      </c>
      <c r="G1301" s="1">
        <v>-40.415559999999999</v>
      </c>
      <c r="H1301" s="1">
        <v>338.142</v>
      </c>
      <c r="K1301">
        <v>646</v>
      </c>
      <c r="L1301" s="2">
        <f t="shared" si="20"/>
        <v>40.415559999999999</v>
      </c>
    </row>
    <row r="1302" spans="6:12" x14ac:dyDescent="0.25">
      <c r="F1302">
        <v>646.5</v>
      </c>
      <c r="G1302" s="1">
        <v>-40.407820000000001</v>
      </c>
      <c r="H1302" s="1">
        <v>338.0992</v>
      </c>
      <c r="K1302">
        <v>646.5</v>
      </c>
      <c r="L1302" s="2">
        <f t="shared" si="20"/>
        <v>40.407820000000001</v>
      </c>
    </row>
    <row r="1303" spans="6:12" x14ac:dyDescent="0.25">
      <c r="F1303">
        <v>647</v>
      </c>
      <c r="G1303" s="1">
        <v>-40.400080000000003</v>
      </c>
      <c r="H1303" s="1">
        <v>338.05650000000003</v>
      </c>
      <c r="K1303">
        <v>647</v>
      </c>
      <c r="L1303" s="2">
        <f t="shared" si="20"/>
        <v>40.400080000000003</v>
      </c>
    </row>
    <row r="1304" spans="6:12" x14ac:dyDescent="0.25">
      <c r="F1304">
        <v>647.5</v>
      </c>
      <c r="G1304" s="1">
        <v>-40.392330000000001</v>
      </c>
      <c r="H1304" s="1">
        <v>338.0138</v>
      </c>
      <c r="K1304">
        <v>647.5</v>
      </c>
      <c r="L1304" s="2">
        <f t="shared" si="20"/>
        <v>40.392330000000001</v>
      </c>
    </row>
    <row r="1305" spans="6:12" x14ac:dyDescent="0.25">
      <c r="F1305">
        <v>648</v>
      </c>
      <c r="G1305" s="1">
        <v>-40.38458</v>
      </c>
      <c r="H1305" s="1">
        <v>337.97120000000001</v>
      </c>
      <c r="K1305">
        <v>648</v>
      </c>
      <c r="L1305" s="2">
        <f t="shared" si="20"/>
        <v>40.38458</v>
      </c>
    </row>
    <row r="1306" spans="6:12" x14ac:dyDescent="0.25">
      <c r="F1306">
        <v>648.5</v>
      </c>
      <c r="G1306" s="1">
        <v>-40.376829999999998</v>
      </c>
      <c r="H1306" s="1">
        <v>337.92860000000002</v>
      </c>
      <c r="K1306">
        <v>648.5</v>
      </c>
      <c r="L1306" s="2">
        <f t="shared" si="20"/>
        <v>40.376829999999998</v>
      </c>
    </row>
    <row r="1307" spans="6:12" x14ac:dyDescent="0.25">
      <c r="F1307">
        <v>649</v>
      </c>
      <c r="G1307" s="1">
        <v>-40.369079999999997</v>
      </c>
      <c r="H1307" s="1">
        <v>337.8861</v>
      </c>
      <c r="K1307">
        <v>649</v>
      </c>
      <c r="L1307" s="2">
        <f t="shared" si="20"/>
        <v>40.369079999999997</v>
      </c>
    </row>
    <row r="1308" spans="6:12" x14ac:dyDescent="0.25">
      <c r="F1308">
        <v>649.5</v>
      </c>
      <c r="G1308" s="1">
        <v>-40.361330000000002</v>
      </c>
      <c r="H1308" s="1">
        <v>337.84370000000001</v>
      </c>
      <c r="K1308">
        <v>649.5</v>
      </c>
      <c r="L1308" s="2">
        <f t="shared" si="20"/>
        <v>40.361330000000002</v>
      </c>
    </row>
    <row r="1309" spans="6:12" x14ac:dyDescent="0.25">
      <c r="F1309">
        <v>650</v>
      </c>
      <c r="G1309" s="1">
        <v>-40.353569999999998</v>
      </c>
      <c r="H1309" s="1">
        <v>337.80130000000003</v>
      </c>
      <c r="K1309">
        <v>650</v>
      </c>
      <c r="L1309" s="2">
        <f t="shared" si="20"/>
        <v>40.353569999999998</v>
      </c>
    </row>
    <row r="1310" spans="6:12" x14ac:dyDescent="0.25">
      <c r="F1310">
        <v>650.5</v>
      </c>
      <c r="G1310" s="1">
        <v>-40.34581</v>
      </c>
      <c r="H1310" s="1">
        <v>337.75900000000001</v>
      </c>
      <c r="K1310">
        <v>650.5</v>
      </c>
      <c r="L1310" s="2">
        <f t="shared" si="20"/>
        <v>40.34581</v>
      </c>
    </row>
    <row r="1311" spans="6:12" x14ac:dyDescent="0.25">
      <c r="F1311">
        <v>651</v>
      </c>
      <c r="G1311" s="1">
        <v>-40.338039999999999</v>
      </c>
      <c r="H1311" s="1">
        <v>337.7167</v>
      </c>
      <c r="K1311">
        <v>651</v>
      </c>
      <c r="L1311" s="2">
        <f t="shared" si="20"/>
        <v>40.338039999999999</v>
      </c>
    </row>
    <row r="1312" spans="6:12" x14ac:dyDescent="0.25">
      <c r="F1312">
        <v>651.5</v>
      </c>
      <c r="G1312" s="1">
        <v>-40.330280000000002</v>
      </c>
      <c r="H1312" s="1">
        <v>337.67439999999999</v>
      </c>
      <c r="K1312">
        <v>651.5</v>
      </c>
      <c r="L1312" s="2">
        <f t="shared" si="20"/>
        <v>40.330280000000002</v>
      </c>
    </row>
    <row r="1313" spans="6:12" x14ac:dyDescent="0.25">
      <c r="F1313">
        <v>652</v>
      </c>
      <c r="G1313" s="1">
        <v>-40.322510000000001</v>
      </c>
      <c r="H1313" s="1">
        <v>337.63229999999999</v>
      </c>
      <c r="K1313">
        <v>652</v>
      </c>
      <c r="L1313" s="2">
        <f t="shared" si="20"/>
        <v>40.322510000000001</v>
      </c>
    </row>
    <row r="1314" spans="6:12" x14ac:dyDescent="0.25">
      <c r="F1314">
        <v>652.5</v>
      </c>
      <c r="G1314" s="1">
        <v>-40.31474</v>
      </c>
      <c r="H1314" s="1">
        <v>337.59010000000001</v>
      </c>
      <c r="K1314">
        <v>652.5</v>
      </c>
      <c r="L1314" s="2">
        <f t="shared" si="20"/>
        <v>40.31474</v>
      </c>
    </row>
    <row r="1315" spans="6:12" x14ac:dyDescent="0.25">
      <c r="F1315">
        <v>653</v>
      </c>
      <c r="G1315" s="1">
        <v>-40.30697</v>
      </c>
      <c r="H1315" s="1">
        <v>337.54809999999998</v>
      </c>
      <c r="K1315">
        <v>653</v>
      </c>
      <c r="L1315" s="2">
        <f t="shared" si="20"/>
        <v>40.30697</v>
      </c>
    </row>
    <row r="1316" spans="6:12" x14ac:dyDescent="0.25">
      <c r="F1316">
        <v>653.5</v>
      </c>
      <c r="G1316" s="1">
        <v>-40.299190000000003</v>
      </c>
      <c r="H1316" s="1">
        <v>337.5061</v>
      </c>
      <c r="K1316">
        <v>653.5</v>
      </c>
      <c r="L1316" s="2">
        <f t="shared" si="20"/>
        <v>40.299190000000003</v>
      </c>
    </row>
    <row r="1317" spans="6:12" x14ac:dyDescent="0.25">
      <c r="F1317">
        <v>654</v>
      </c>
      <c r="G1317" s="1">
        <v>-40.291420000000002</v>
      </c>
      <c r="H1317" s="1">
        <v>337.46409999999997</v>
      </c>
      <c r="K1317">
        <v>654</v>
      </c>
      <c r="L1317" s="2">
        <f t="shared" si="20"/>
        <v>40.291420000000002</v>
      </c>
    </row>
    <row r="1318" spans="6:12" x14ac:dyDescent="0.25">
      <c r="F1318">
        <v>654.5</v>
      </c>
      <c r="G1318" s="1">
        <v>-40.283639999999998</v>
      </c>
      <c r="H1318" s="1">
        <v>337.42219999999998</v>
      </c>
      <c r="K1318">
        <v>654.5</v>
      </c>
      <c r="L1318" s="2">
        <f t="shared" si="20"/>
        <v>40.283639999999998</v>
      </c>
    </row>
    <row r="1319" spans="6:12" x14ac:dyDescent="0.25">
      <c r="F1319">
        <v>655</v>
      </c>
      <c r="G1319" s="1">
        <v>-40.275849999999998</v>
      </c>
      <c r="H1319" s="1">
        <v>337.38029999999998</v>
      </c>
      <c r="K1319">
        <v>655</v>
      </c>
      <c r="L1319" s="2">
        <f t="shared" si="20"/>
        <v>40.275849999999998</v>
      </c>
    </row>
    <row r="1320" spans="6:12" x14ac:dyDescent="0.25">
      <c r="F1320">
        <v>655.5</v>
      </c>
      <c r="G1320" s="1">
        <v>-40.268070000000002</v>
      </c>
      <c r="H1320" s="1">
        <v>337.33850000000001</v>
      </c>
      <c r="K1320">
        <v>655.5</v>
      </c>
      <c r="L1320" s="2">
        <f t="shared" si="20"/>
        <v>40.268070000000002</v>
      </c>
    </row>
    <row r="1321" spans="6:12" x14ac:dyDescent="0.25">
      <c r="F1321">
        <v>656</v>
      </c>
      <c r="G1321" s="1">
        <v>-40.260280000000002</v>
      </c>
      <c r="H1321" s="1">
        <v>337.29680000000002</v>
      </c>
      <c r="K1321">
        <v>656</v>
      </c>
      <c r="L1321" s="2">
        <f t="shared" si="20"/>
        <v>40.260280000000002</v>
      </c>
    </row>
    <row r="1322" spans="6:12" x14ac:dyDescent="0.25">
      <c r="F1322">
        <v>656.5</v>
      </c>
      <c r="G1322" s="1">
        <v>-40.252490000000002</v>
      </c>
      <c r="H1322" s="1">
        <v>337.25510000000003</v>
      </c>
      <c r="K1322">
        <v>656.5</v>
      </c>
      <c r="L1322" s="2">
        <f t="shared" si="20"/>
        <v>40.252490000000002</v>
      </c>
    </row>
    <row r="1323" spans="6:12" x14ac:dyDescent="0.25">
      <c r="F1323">
        <v>657</v>
      </c>
      <c r="G1323" s="1">
        <v>-40.244700000000002</v>
      </c>
      <c r="H1323" s="1">
        <v>337.21350000000001</v>
      </c>
      <c r="K1323">
        <v>657</v>
      </c>
      <c r="L1323" s="2">
        <f t="shared" si="20"/>
        <v>40.244700000000002</v>
      </c>
    </row>
    <row r="1324" spans="6:12" x14ac:dyDescent="0.25">
      <c r="F1324">
        <v>657.5</v>
      </c>
      <c r="G1324" s="1">
        <v>-40.236910000000002</v>
      </c>
      <c r="H1324" s="1">
        <v>337.17189999999999</v>
      </c>
      <c r="K1324">
        <v>657.5</v>
      </c>
      <c r="L1324" s="2">
        <f t="shared" si="20"/>
        <v>40.236910000000002</v>
      </c>
    </row>
    <row r="1325" spans="6:12" x14ac:dyDescent="0.25">
      <c r="F1325">
        <v>658</v>
      </c>
      <c r="G1325" s="1">
        <v>-40.229109999999999</v>
      </c>
      <c r="H1325" s="1">
        <v>337.13040000000001</v>
      </c>
      <c r="K1325">
        <v>658</v>
      </c>
      <c r="L1325" s="2">
        <f t="shared" si="20"/>
        <v>40.229109999999999</v>
      </c>
    </row>
    <row r="1326" spans="6:12" x14ac:dyDescent="0.25">
      <c r="F1326">
        <v>658.5</v>
      </c>
      <c r="G1326" s="1">
        <v>-40.221310000000003</v>
      </c>
      <c r="H1326" s="1">
        <v>337.08890000000002</v>
      </c>
      <c r="K1326">
        <v>658.5</v>
      </c>
      <c r="L1326" s="2">
        <f t="shared" si="20"/>
        <v>40.221310000000003</v>
      </c>
    </row>
    <row r="1327" spans="6:12" x14ac:dyDescent="0.25">
      <c r="F1327">
        <v>659</v>
      </c>
      <c r="G1327" s="1">
        <v>-40.213509999999999</v>
      </c>
      <c r="H1327" s="1">
        <v>337.04750000000001</v>
      </c>
      <c r="K1327">
        <v>659</v>
      </c>
      <c r="L1327" s="2">
        <f t="shared" si="20"/>
        <v>40.213509999999999</v>
      </c>
    </row>
    <row r="1328" spans="6:12" x14ac:dyDescent="0.25">
      <c r="F1328">
        <v>659.5</v>
      </c>
      <c r="G1328" s="1">
        <v>-40.205710000000003</v>
      </c>
      <c r="H1328" s="1">
        <v>337.0061</v>
      </c>
      <c r="K1328">
        <v>659.5</v>
      </c>
      <c r="L1328" s="2">
        <f t="shared" si="20"/>
        <v>40.205710000000003</v>
      </c>
    </row>
    <row r="1329" spans="6:12" x14ac:dyDescent="0.25">
      <c r="F1329">
        <v>660</v>
      </c>
      <c r="G1329" s="1">
        <v>-40.19791</v>
      </c>
      <c r="H1329" s="1">
        <v>336.96480000000003</v>
      </c>
      <c r="K1329">
        <v>660</v>
      </c>
      <c r="L1329" s="2">
        <f t="shared" si="20"/>
        <v>40.19791</v>
      </c>
    </row>
    <row r="1330" spans="6:12" x14ac:dyDescent="0.25">
      <c r="F1330">
        <v>660.5</v>
      </c>
      <c r="G1330" s="1">
        <v>-40.190100000000001</v>
      </c>
      <c r="H1330" s="1">
        <v>336.92349999999999</v>
      </c>
      <c r="K1330">
        <v>660.5</v>
      </c>
      <c r="L1330" s="2">
        <f t="shared" si="20"/>
        <v>40.190100000000001</v>
      </c>
    </row>
    <row r="1331" spans="6:12" x14ac:dyDescent="0.25">
      <c r="F1331">
        <v>661</v>
      </c>
      <c r="G1331" s="1">
        <v>-40.182290000000002</v>
      </c>
      <c r="H1331" s="1">
        <v>336.88229999999999</v>
      </c>
      <c r="K1331">
        <v>661</v>
      </c>
      <c r="L1331" s="2">
        <f t="shared" si="20"/>
        <v>40.182290000000002</v>
      </c>
    </row>
    <row r="1332" spans="6:12" x14ac:dyDescent="0.25">
      <c r="F1332">
        <v>661.5</v>
      </c>
      <c r="G1332" s="1">
        <v>-40.174480000000003</v>
      </c>
      <c r="H1332" s="1">
        <v>336.84109999999998</v>
      </c>
      <c r="K1332">
        <v>661.5</v>
      </c>
      <c r="L1332" s="2">
        <f t="shared" si="20"/>
        <v>40.174480000000003</v>
      </c>
    </row>
    <row r="1333" spans="6:12" x14ac:dyDescent="0.25">
      <c r="F1333">
        <v>662</v>
      </c>
      <c r="G1333" s="1">
        <v>-40.16666</v>
      </c>
      <c r="H1333" s="1">
        <v>336.8</v>
      </c>
      <c r="K1333">
        <v>662</v>
      </c>
      <c r="L1333" s="2">
        <f t="shared" si="20"/>
        <v>40.16666</v>
      </c>
    </row>
    <row r="1334" spans="6:12" x14ac:dyDescent="0.25">
      <c r="F1334">
        <v>662.5</v>
      </c>
      <c r="G1334" s="1">
        <v>-40.158850000000001</v>
      </c>
      <c r="H1334" s="1">
        <v>336.75900000000001</v>
      </c>
      <c r="K1334">
        <v>662.5</v>
      </c>
      <c r="L1334" s="2">
        <f t="shared" si="20"/>
        <v>40.158850000000001</v>
      </c>
    </row>
    <row r="1335" spans="6:12" x14ac:dyDescent="0.25">
      <c r="F1335">
        <v>663</v>
      </c>
      <c r="G1335" s="1">
        <v>-40.151029999999999</v>
      </c>
      <c r="H1335" s="1">
        <v>336.71800000000002</v>
      </c>
      <c r="K1335">
        <v>663</v>
      </c>
      <c r="L1335" s="2">
        <f t="shared" si="20"/>
        <v>40.151029999999999</v>
      </c>
    </row>
    <row r="1336" spans="6:12" x14ac:dyDescent="0.25">
      <c r="F1336">
        <v>663.5</v>
      </c>
      <c r="G1336" s="1">
        <v>-40.143210000000003</v>
      </c>
      <c r="H1336" s="1">
        <v>336.67700000000002</v>
      </c>
      <c r="K1336">
        <v>663.5</v>
      </c>
      <c r="L1336" s="2">
        <f t="shared" si="20"/>
        <v>40.143210000000003</v>
      </c>
    </row>
    <row r="1337" spans="6:12" x14ac:dyDescent="0.25">
      <c r="F1337">
        <v>664</v>
      </c>
      <c r="G1337" s="1">
        <v>-40.135379999999998</v>
      </c>
      <c r="H1337" s="1">
        <v>336.6361</v>
      </c>
      <c r="K1337">
        <v>664</v>
      </c>
      <c r="L1337" s="2">
        <f t="shared" si="20"/>
        <v>40.135379999999998</v>
      </c>
    </row>
    <row r="1338" spans="6:12" x14ac:dyDescent="0.25">
      <c r="F1338">
        <v>664.5</v>
      </c>
      <c r="G1338" s="1">
        <v>-40.127560000000003</v>
      </c>
      <c r="H1338" s="1">
        <v>336.59530000000001</v>
      </c>
      <c r="K1338">
        <v>664.5</v>
      </c>
      <c r="L1338" s="2">
        <f t="shared" si="20"/>
        <v>40.127560000000003</v>
      </c>
    </row>
    <row r="1339" spans="6:12" x14ac:dyDescent="0.25">
      <c r="F1339">
        <v>665</v>
      </c>
      <c r="G1339" s="1">
        <v>-40.119729999999997</v>
      </c>
      <c r="H1339" s="1">
        <v>336.55450000000002</v>
      </c>
      <c r="K1339">
        <v>665</v>
      </c>
      <c r="L1339" s="2">
        <f t="shared" si="20"/>
        <v>40.119729999999997</v>
      </c>
    </row>
    <row r="1340" spans="6:12" x14ac:dyDescent="0.25">
      <c r="F1340">
        <v>665.5</v>
      </c>
      <c r="G1340" s="1">
        <v>-40.111899999999999</v>
      </c>
      <c r="H1340" s="1">
        <v>336.5138</v>
      </c>
      <c r="K1340">
        <v>665.5</v>
      </c>
      <c r="L1340" s="2">
        <f t="shared" si="20"/>
        <v>40.111899999999999</v>
      </c>
    </row>
    <row r="1341" spans="6:12" x14ac:dyDescent="0.25">
      <c r="F1341">
        <v>666</v>
      </c>
      <c r="G1341" s="1">
        <v>-40.10407</v>
      </c>
      <c r="H1341" s="1">
        <v>336.47309999999999</v>
      </c>
      <c r="K1341">
        <v>666</v>
      </c>
      <c r="L1341" s="2">
        <f t="shared" si="20"/>
        <v>40.10407</v>
      </c>
    </row>
    <row r="1342" spans="6:12" x14ac:dyDescent="0.25">
      <c r="F1342">
        <v>666.5</v>
      </c>
      <c r="G1342" s="1">
        <v>-40.096240000000002</v>
      </c>
      <c r="H1342" s="1">
        <v>336.4325</v>
      </c>
      <c r="K1342">
        <v>666.5</v>
      </c>
      <c r="L1342" s="2">
        <f t="shared" si="20"/>
        <v>40.096240000000002</v>
      </c>
    </row>
    <row r="1343" spans="6:12" x14ac:dyDescent="0.25">
      <c r="F1343">
        <v>667</v>
      </c>
      <c r="G1343" s="1">
        <v>-40.0884</v>
      </c>
      <c r="H1343" s="1">
        <v>336.39190000000002</v>
      </c>
      <c r="K1343">
        <v>667</v>
      </c>
      <c r="L1343" s="2">
        <f t="shared" si="20"/>
        <v>40.0884</v>
      </c>
    </row>
    <row r="1344" spans="6:12" x14ac:dyDescent="0.25">
      <c r="F1344">
        <v>667.5</v>
      </c>
      <c r="G1344" s="1">
        <v>-40.080570000000002</v>
      </c>
      <c r="H1344" s="1">
        <v>336.35140000000001</v>
      </c>
      <c r="K1344">
        <v>667.5</v>
      </c>
      <c r="L1344" s="2">
        <f t="shared" si="20"/>
        <v>40.080570000000002</v>
      </c>
    </row>
    <row r="1345" spans="6:12" x14ac:dyDescent="0.25">
      <c r="F1345">
        <v>668</v>
      </c>
      <c r="G1345" s="1">
        <v>-40.07273</v>
      </c>
      <c r="H1345" s="1">
        <v>336.3109</v>
      </c>
      <c r="K1345">
        <v>668</v>
      </c>
      <c r="L1345" s="2">
        <f t="shared" si="20"/>
        <v>40.07273</v>
      </c>
    </row>
    <row r="1346" spans="6:12" x14ac:dyDescent="0.25">
      <c r="F1346">
        <v>668.5</v>
      </c>
      <c r="G1346" s="1">
        <v>-40.064889999999998</v>
      </c>
      <c r="H1346" s="1">
        <v>336.27050000000003</v>
      </c>
      <c r="K1346">
        <v>668.5</v>
      </c>
      <c r="L1346" s="2">
        <f t="shared" si="20"/>
        <v>40.064889999999998</v>
      </c>
    </row>
    <row r="1347" spans="6:12" x14ac:dyDescent="0.25">
      <c r="F1347">
        <v>669</v>
      </c>
      <c r="G1347" s="1">
        <v>-40.057040000000001</v>
      </c>
      <c r="H1347" s="1">
        <v>336.23009999999999</v>
      </c>
      <c r="K1347">
        <v>669</v>
      </c>
      <c r="L1347" s="2">
        <f t="shared" si="20"/>
        <v>40.057040000000001</v>
      </c>
    </row>
    <row r="1348" spans="6:12" x14ac:dyDescent="0.25">
      <c r="F1348">
        <v>669.5</v>
      </c>
      <c r="G1348" s="1">
        <v>-40.049199999999999</v>
      </c>
      <c r="H1348" s="1">
        <v>336.18979999999999</v>
      </c>
      <c r="K1348">
        <v>669.5</v>
      </c>
      <c r="L1348" s="2">
        <f t="shared" si="20"/>
        <v>40.049199999999999</v>
      </c>
    </row>
    <row r="1349" spans="6:12" x14ac:dyDescent="0.25">
      <c r="F1349">
        <v>670</v>
      </c>
      <c r="G1349" s="1">
        <v>-40.041350000000001</v>
      </c>
      <c r="H1349" s="1">
        <v>336.14949999999999</v>
      </c>
      <c r="K1349">
        <v>670</v>
      </c>
      <c r="L1349" s="2">
        <f t="shared" si="20"/>
        <v>40.041350000000001</v>
      </c>
    </row>
    <row r="1350" spans="6:12" x14ac:dyDescent="0.25">
      <c r="F1350">
        <v>670.5</v>
      </c>
      <c r="G1350" s="1">
        <v>-40.033499999999997</v>
      </c>
      <c r="H1350" s="1">
        <v>336.10930000000002</v>
      </c>
      <c r="K1350">
        <v>670.5</v>
      </c>
      <c r="L1350" s="2">
        <f t="shared" si="20"/>
        <v>40.033499999999997</v>
      </c>
    </row>
    <row r="1351" spans="6:12" x14ac:dyDescent="0.25">
      <c r="F1351">
        <v>671</v>
      </c>
      <c r="G1351" s="1">
        <v>-40.025649999999999</v>
      </c>
      <c r="H1351" s="1">
        <v>336.06909999999999</v>
      </c>
      <c r="K1351">
        <v>671</v>
      </c>
      <c r="L1351" s="2">
        <f t="shared" si="20"/>
        <v>40.025649999999999</v>
      </c>
    </row>
    <row r="1352" spans="6:12" x14ac:dyDescent="0.25">
      <c r="F1352">
        <v>671.5</v>
      </c>
      <c r="G1352" s="1">
        <v>-40.017800000000001</v>
      </c>
      <c r="H1352" s="1">
        <v>336.029</v>
      </c>
      <c r="K1352">
        <v>671.5</v>
      </c>
      <c r="L1352" s="2">
        <f t="shared" si="20"/>
        <v>40.017800000000001</v>
      </c>
    </row>
    <row r="1353" spans="6:12" x14ac:dyDescent="0.25">
      <c r="F1353">
        <v>672</v>
      </c>
      <c r="G1353" s="1">
        <v>-40.00994</v>
      </c>
      <c r="H1353" s="1">
        <v>335.9889</v>
      </c>
      <c r="K1353">
        <v>672</v>
      </c>
      <c r="L1353" s="2">
        <f t="shared" si="20"/>
        <v>40.00994</v>
      </c>
    </row>
    <row r="1354" spans="6:12" x14ac:dyDescent="0.25">
      <c r="F1354">
        <v>672.5</v>
      </c>
      <c r="G1354" s="1">
        <v>-40.002079999999999</v>
      </c>
      <c r="H1354" s="1">
        <v>335.94889999999998</v>
      </c>
      <c r="K1354">
        <v>672.5</v>
      </c>
      <c r="L1354" s="2">
        <f t="shared" si="20"/>
        <v>40.002079999999999</v>
      </c>
    </row>
    <row r="1355" spans="6:12" x14ac:dyDescent="0.25">
      <c r="F1355">
        <v>673</v>
      </c>
      <c r="G1355" s="1">
        <v>-39.994219999999999</v>
      </c>
      <c r="H1355" s="1">
        <v>335.90899999999999</v>
      </c>
      <c r="K1355">
        <v>673</v>
      </c>
      <c r="L1355" s="2">
        <f t="shared" ref="L1355:L1418" si="21">-G1355</f>
        <v>39.994219999999999</v>
      </c>
    </row>
    <row r="1356" spans="6:12" x14ac:dyDescent="0.25">
      <c r="F1356">
        <v>673.5</v>
      </c>
      <c r="G1356" s="1">
        <v>-39.986359999999998</v>
      </c>
      <c r="H1356" s="1">
        <v>335.8691</v>
      </c>
      <c r="K1356">
        <v>673.5</v>
      </c>
      <c r="L1356" s="2">
        <f t="shared" si="21"/>
        <v>39.986359999999998</v>
      </c>
    </row>
    <row r="1357" spans="6:12" x14ac:dyDescent="0.25">
      <c r="F1357">
        <v>674</v>
      </c>
      <c r="G1357" s="1">
        <v>-39.978499999999997</v>
      </c>
      <c r="H1357" s="1">
        <v>335.82920000000001</v>
      </c>
      <c r="K1357">
        <v>674</v>
      </c>
      <c r="L1357" s="2">
        <f t="shared" si="21"/>
        <v>39.978499999999997</v>
      </c>
    </row>
    <row r="1358" spans="6:12" x14ac:dyDescent="0.25">
      <c r="F1358">
        <v>674.5</v>
      </c>
      <c r="G1358" s="1">
        <v>-39.97063</v>
      </c>
      <c r="H1358" s="1">
        <v>335.7894</v>
      </c>
      <c r="K1358">
        <v>674.5</v>
      </c>
      <c r="L1358" s="2">
        <f t="shared" si="21"/>
        <v>39.97063</v>
      </c>
    </row>
    <row r="1359" spans="6:12" x14ac:dyDescent="0.25">
      <c r="F1359">
        <v>675</v>
      </c>
      <c r="G1359" s="1">
        <v>-39.962769999999999</v>
      </c>
      <c r="H1359" s="1">
        <v>335.74959999999999</v>
      </c>
      <c r="K1359">
        <v>675</v>
      </c>
      <c r="L1359" s="2">
        <f t="shared" si="21"/>
        <v>39.962769999999999</v>
      </c>
    </row>
    <row r="1360" spans="6:12" x14ac:dyDescent="0.25">
      <c r="F1360">
        <v>675.5</v>
      </c>
      <c r="G1360" s="1">
        <v>-39.954900000000002</v>
      </c>
      <c r="H1360" s="1">
        <v>335.7099</v>
      </c>
      <c r="K1360">
        <v>675.5</v>
      </c>
      <c r="L1360" s="2">
        <f t="shared" si="21"/>
        <v>39.954900000000002</v>
      </c>
    </row>
    <row r="1361" spans="6:12" x14ac:dyDescent="0.25">
      <c r="F1361">
        <v>676</v>
      </c>
      <c r="G1361" s="1">
        <v>-39.947029999999998</v>
      </c>
      <c r="H1361" s="1">
        <v>335.6703</v>
      </c>
      <c r="K1361">
        <v>676</v>
      </c>
      <c r="L1361" s="2">
        <f t="shared" si="21"/>
        <v>39.947029999999998</v>
      </c>
    </row>
    <row r="1362" spans="6:12" x14ac:dyDescent="0.25">
      <c r="F1362">
        <v>676.5</v>
      </c>
      <c r="G1362" s="1">
        <v>-39.939149999999998</v>
      </c>
      <c r="H1362" s="1">
        <v>335.63069999999999</v>
      </c>
      <c r="K1362">
        <v>676.5</v>
      </c>
      <c r="L1362" s="2">
        <f t="shared" si="21"/>
        <v>39.939149999999998</v>
      </c>
    </row>
    <row r="1363" spans="6:12" x14ac:dyDescent="0.25">
      <c r="F1363">
        <v>677</v>
      </c>
      <c r="G1363" s="1">
        <v>-39.931280000000001</v>
      </c>
      <c r="H1363" s="1">
        <v>335.59109999999998</v>
      </c>
      <c r="K1363">
        <v>677</v>
      </c>
      <c r="L1363" s="2">
        <f t="shared" si="21"/>
        <v>39.931280000000001</v>
      </c>
    </row>
    <row r="1364" spans="6:12" x14ac:dyDescent="0.25">
      <c r="F1364">
        <v>677.5</v>
      </c>
      <c r="G1364" s="1">
        <v>-39.923400000000001</v>
      </c>
      <c r="H1364" s="1">
        <v>335.55160000000001</v>
      </c>
      <c r="K1364">
        <v>677.5</v>
      </c>
      <c r="L1364" s="2">
        <f t="shared" si="21"/>
        <v>39.923400000000001</v>
      </c>
    </row>
    <row r="1365" spans="6:12" x14ac:dyDescent="0.25">
      <c r="F1365">
        <v>678</v>
      </c>
      <c r="G1365" s="1">
        <v>-39.915520000000001</v>
      </c>
      <c r="H1365" s="1">
        <v>335.51220000000001</v>
      </c>
      <c r="K1365">
        <v>678</v>
      </c>
      <c r="L1365" s="2">
        <f t="shared" si="21"/>
        <v>39.915520000000001</v>
      </c>
    </row>
    <row r="1366" spans="6:12" x14ac:dyDescent="0.25">
      <c r="F1366">
        <v>678.5</v>
      </c>
      <c r="G1366" s="1">
        <v>-39.907640000000001</v>
      </c>
      <c r="H1366" s="1">
        <v>335.47280000000001</v>
      </c>
      <c r="K1366">
        <v>678.5</v>
      </c>
      <c r="L1366" s="2">
        <f t="shared" si="21"/>
        <v>39.907640000000001</v>
      </c>
    </row>
    <row r="1367" spans="6:12" x14ac:dyDescent="0.25">
      <c r="F1367">
        <v>679</v>
      </c>
      <c r="G1367" s="1">
        <v>-39.899760000000001</v>
      </c>
      <c r="H1367" s="1">
        <v>335.43340000000001</v>
      </c>
      <c r="K1367">
        <v>679</v>
      </c>
      <c r="L1367" s="2">
        <f t="shared" si="21"/>
        <v>39.899760000000001</v>
      </c>
    </row>
    <row r="1368" spans="6:12" x14ac:dyDescent="0.25">
      <c r="F1368">
        <v>679.5</v>
      </c>
      <c r="G1368" s="1">
        <v>-39.89188</v>
      </c>
      <c r="H1368" s="1">
        <v>335.39409999999998</v>
      </c>
      <c r="K1368">
        <v>679.5</v>
      </c>
      <c r="L1368" s="2">
        <f t="shared" si="21"/>
        <v>39.89188</v>
      </c>
    </row>
    <row r="1369" spans="6:12" x14ac:dyDescent="0.25">
      <c r="F1369">
        <v>680</v>
      </c>
      <c r="G1369" s="1">
        <v>-39.883989999999997</v>
      </c>
      <c r="H1369" s="1">
        <v>335.35489999999999</v>
      </c>
      <c r="K1369">
        <v>680</v>
      </c>
      <c r="L1369" s="2">
        <f t="shared" si="21"/>
        <v>39.883989999999997</v>
      </c>
    </row>
    <row r="1370" spans="6:12" x14ac:dyDescent="0.25">
      <c r="F1370">
        <v>680.5</v>
      </c>
      <c r="G1370" s="1">
        <v>-39.876100000000001</v>
      </c>
      <c r="H1370" s="1">
        <v>335.31569999999999</v>
      </c>
      <c r="K1370">
        <v>680.5</v>
      </c>
      <c r="L1370" s="2">
        <f t="shared" si="21"/>
        <v>39.876100000000001</v>
      </c>
    </row>
    <row r="1371" spans="6:12" x14ac:dyDescent="0.25">
      <c r="F1371">
        <v>681</v>
      </c>
      <c r="G1371" s="1">
        <v>-39.868209999999998</v>
      </c>
      <c r="H1371" s="1">
        <v>335.27659999999997</v>
      </c>
      <c r="K1371">
        <v>681</v>
      </c>
      <c r="L1371" s="2">
        <f t="shared" si="21"/>
        <v>39.868209999999998</v>
      </c>
    </row>
    <row r="1372" spans="6:12" x14ac:dyDescent="0.25">
      <c r="F1372">
        <v>681.5</v>
      </c>
      <c r="G1372" s="1">
        <v>-39.860320000000002</v>
      </c>
      <c r="H1372" s="1">
        <v>335.23750000000001</v>
      </c>
      <c r="K1372">
        <v>681.5</v>
      </c>
      <c r="L1372" s="2">
        <f t="shared" si="21"/>
        <v>39.860320000000002</v>
      </c>
    </row>
    <row r="1373" spans="6:12" x14ac:dyDescent="0.25">
      <c r="F1373">
        <v>682</v>
      </c>
      <c r="G1373" s="1">
        <v>-39.852429999999998</v>
      </c>
      <c r="H1373" s="1">
        <v>335.19839999999999</v>
      </c>
      <c r="K1373">
        <v>682</v>
      </c>
      <c r="L1373" s="2">
        <f t="shared" si="21"/>
        <v>39.852429999999998</v>
      </c>
    </row>
    <row r="1374" spans="6:12" x14ac:dyDescent="0.25">
      <c r="F1374">
        <v>682.5</v>
      </c>
      <c r="G1374" s="1">
        <v>-39.844529999999999</v>
      </c>
      <c r="H1374" s="1">
        <v>335.15940000000001</v>
      </c>
      <c r="K1374">
        <v>682.5</v>
      </c>
      <c r="L1374" s="2">
        <f t="shared" si="21"/>
        <v>39.844529999999999</v>
      </c>
    </row>
    <row r="1375" spans="6:12" x14ac:dyDescent="0.25">
      <c r="F1375">
        <v>683</v>
      </c>
      <c r="G1375" s="1">
        <v>-39.836640000000003</v>
      </c>
      <c r="H1375" s="1">
        <v>335.12049999999999</v>
      </c>
      <c r="K1375">
        <v>683</v>
      </c>
      <c r="L1375" s="2">
        <f t="shared" si="21"/>
        <v>39.836640000000003</v>
      </c>
    </row>
    <row r="1376" spans="6:12" x14ac:dyDescent="0.25">
      <c r="F1376">
        <v>683.5</v>
      </c>
      <c r="G1376" s="1">
        <v>-39.828740000000003</v>
      </c>
      <c r="H1376" s="1">
        <v>335.08159999999998</v>
      </c>
      <c r="K1376">
        <v>683.5</v>
      </c>
      <c r="L1376" s="2">
        <f t="shared" si="21"/>
        <v>39.828740000000003</v>
      </c>
    </row>
    <row r="1377" spans="6:12" x14ac:dyDescent="0.25">
      <c r="F1377">
        <v>684</v>
      </c>
      <c r="G1377" s="1">
        <v>-39.820839999999997</v>
      </c>
      <c r="H1377" s="1">
        <v>335.04270000000002</v>
      </c>
      <c r="K1377">
        <v>684</v>
      </c>
      <c r="L1377" s="2">
        <f t="shared" si="21"/>
        <v>39.820839999999997</v>
      </c>
    </row>
    <row r="1378" spans="6:12" x14ac:dyDescent="0.25">
      <c r="F1378">
        <v>684.5</v>
      </c>
      <c r="G1378" s="1">
        <v>-39.812939999999998</v>
      </c>
      <c r="H1378" s="1">
        <v>335.00389999999999</v>
      </c>
      <c r="K1378">
        <v>684.5</v>
      </c>
      <c r="L1378" s="2">
        <f t="shared" si="21"/>
        <v>39.812939999999998</v>
      </c>
    </row>
    <row r="1379" spans="6:12" x14ac:dyDescent="0.25">
      <c r="F1379">
        <v>685</v>
      </c>
      <c r="G1379" s="1">
        <v>-39.805030000000002</v>
      </c>
      <c r="H1379" s="1">
        <v>334.96519999999998</v>
      </c>
      <c r="K1379">
        <v>685</v>
      </c>
      <c r="L1379" s="2">
        <f t="shared" si="21"/>
        <v>39.805030000000002</v>
      </c>
    </row>
    <row r="1380" spans="6:12" x14ac:dyDescent="0.25">
      <c r="F1380">
        <v>685.5</v>
      </c>
      <c r="G1380" s="1">
        <v>-39.797130000000003</v>
      </c>
      <c r="H1380" s="1">
        <v>334.92649999999998</v>
      </c>
      <c r="K1380">
        <v>685.5</v>
      </c>
      <c r="L1380" s="2">
        <f t="shared" si="21"/>
        <v>39.797130000000003</v>
      </c>
    </row>
    <row r="1381" spans="6:12" x14ac:dyDescent="0.25">
      <c r="F1381">
        <v>686</v>
      </c>
      <c r="G1381" s="1">
        <v>-39.78922</v>
      </c>
      <c r="H1381" s="1">
        <v>334.88780000000003</v>
      </c>
      <c r="K1381">
        <v>686</v>
      </c>
      <c r="L1381" s="2">
        <f t="shared" si="21"/>
        <v>39.78922</v>
      </c>
    </row>
    <row r="1382" spans="6:12" x14ac:dyDescent="0.25">
      <c r="F1382">
        <v>686.5</v>
      </c>
      <c r="G1382" s="1">
        <v>-39.781309999999998</v>
      </c>
      <c r="H1382" s="1">
        <v>334.8492</v>
      </c>
      <c r="K1382">
        <v>686.5</v>
      </c>
      <c r="L1382" s="2">
        <f t="shared" si="21"/>
        <v>39.781309999999998</v>
      </c>
    </row>
    <row r="1383" spans="6:12" x14ac:dyDescent="0.25">
      <c r="F1383">
        <v>687</v>
      </c>
      <c r="G1383" s="1">
        <v>-39.773400000000002</v>
      </c>
      <c r="H1383" s="1">
        <v>334.8107</v>
      </c>
      <c r="K1383">
        <v>687</v>
      </c>
      <c r="L1383" s="2">
        <f t="shared" si="21"/>
        <v>39.773400000000002</v>
      </c>
    </row>
    <row r="1384" spans="6:12" x14ac:dyDescent="0.25">
      <c r="F1384">
        <v>687.5</v>
      </c>
      <c r="G1384" s="1">
        <v>-39.76549</v>
      </c>
      <c r="H1384" s="1">
        <v>334.7722</v>
      </c>
      <c r="K1384">
        <v>687.5</v>
      </c>
      <c r="L1384" s="2">
        <f t="shared" si="21"/>
        <v>39.76549</v>
      </c>
    </row>
    <row r="1385" spans="6:12" x14ac:dyDescent="0.25">
      <c r="F1385">
        <v>688</v>
      </c>
      <c r="G1385" s="1">
        <v>-39.757570000000001</v>
      </c>
      <c r="H1385" s="1">
        <v>334.7337</v>
      </c>
      <c r="K1385">
        <v>688</v>
      </c>
      <c r="L1385" s="2">
        <f t="shared" si="21"/>
        <v>39.757570000000001</v>
      </c>
    </row>
    <row r="1386" spans="6:12" x14ac:dyDescent="0.25">
      <c r="F1386">
        <v>688.5</v>
      </c>
      <c r="G1386" s="1">
        <v>-39.749659999999999</v>
      </c>
      <c r="H1386" s="1">
        <v>334.69529999999997</v>
      </c>
      <c r="K1386">
        <v>688.5</v>
      </c>
      <c r="L1386" s="2">
        <f t="shared" si="21"/>
        <v>39.749659999999999</v>
      </c>
    </row>
    <row r="1387" spans="6:12" x14ac:dyDescent="0.25">
      <c r="F1387">
        <v>689</v>
      </c>
      <c r="G1387" s="1">
        <v>-39.74174</v>
      </c>
      <c r="H1387" s="1">
        <v>334.65699999999998</v>
      </c>
      <c r="K1387">
        <v>689</v>
      </c>
      <c r="L1387" s="2">
        <f t="shared" si="21"/>
        <v>39.74174</v>
      </c>
    </row>
    <row r="1388" spans="6:12" x14ac:dyDescent="0.25">
      <c r="F1388">
        <v>689.5</v>
      </c>
      <c r="G1388" s="1">
        <v>-39.733820000000001</v>
      </c>
      <c r="H1388" s="1">
        <v>334.61869999999999</v>
      </c>
      <c r="K1388">
        <v>689.5</v>
      </c>
      <c r="L1388" s="2">
        <f t="shared" si="21"/>
        <v>39.733820000000001</v>
      </c>
    </row>
    <row r="1389" spans="6:12" x14ac:dyDescent="0.25">
      <c r="F1389">
        <v>690</v>
      </c>
      <c r="G1389" s="1">
        <v>-39.725900000000003</v>
      </c>
      <c r="H1389" s="1">
        <v>334.5804</v>
      </c>
      <c r="K1389">
        <v>690</v>
      </c>
      <c r="L1389" s="2">
        <f t="shared" si="21"/>
        <v>39.725900000000003</v>
      </c>
    </row>
    <row r="1390" spans="6:12" x14ac:dyDescent="0.25">
      <c r="F1390">
        <v>690.5</v>
      </c>
      <c r="G1390" s="1">
        <v>-39.717979999999997</v>
      </c>
      <c r="H1390" s="1">
        <v>334.54219999999998</v>
      </c>
      <c r="K1390">
        <v>690.5</v>
      </c>
      <c r="L1390" s="2">
        <f t="shared" si="21"/>
        <v>39.717979999999997</v>
      </c>
    </row>
    <row r="1391" spans="6:12" x14ac:dyDescent="0.25">
      <c r="F1391">
        <v>691</v>
      </c>
      <c r="G1391" s="1">
        <v>-39.710059999999999</v>
      </c>
      <c r="H1391" s="1">
        <v>334.50409999999999</v>
      </c>
      <c r="K1391">
        <v>691</v>
      </c>
      <c r="L1391" s="2">
        <f t="shared" si="21"/>
        <v>39.710059999999999</v>
      </c>
    </row>
    <row r="1392" spans="6:12" x14ac:dyDescent="0.25">
      <c r="F1392">
        <v>691.5</v>
      </c>
      <c r="G1392" s="1">
        <v>-39.702129999999997</v>
      </c>
      <c r="H1392" s="1">
        <v>334.46600000000001</v>
      </c>
      <c r="K1392">
        <v>691.5</v>
      </c>
      <c r="L1392" s="2">
        <f t="shared" si="21"/>
        <v>39.702129999999997</v>
      </c>
    </row>
    <row r="1393" spans="6:12" x14ac:dyDescent="0.25">
      <c r="F1393">
        <v>692</v>
      </c>
      <c r="G1393" s="1">
        <v>-39.694200000000002</v>
      </c>
      <c r="H1393" s="1">
        <v>334.42790000000002</v>
      </c>
      <c r="K1393">
        <v>692</v>
      </c>
      <c r="L1393" s="2">
        <f t="shared" si="21"/>
        <v>39.694200000000002</v>
      </c>
    </row>
    <row r="1394" spans="6:12" x14ac:dyDescent="0.25">
      <c r="F1394">
        <v>692.5</v>
      </c>
      <c r="G1394" s="1">
        <v>-39.686279999999996</v>
      </c>
      <c r="H1394" s="1">
        <v>334.38990000000001</v>
      </c>
      <c r="K1394">
        <v>692.5</v>
      </c>
      <c r="L1394" s="2">
        <f t="shared" si="21"/>
        <v>39.686279999999996</v>
      </c>
    </row>
    <row r="1395" spans="6:12" x14ac:dyDescent="0.25">
      <c r="F1395">
        <v>693</v>
      </c>
      <c r="G1395" s="1">
        <v>-39.678350000000002</v>
      </c>
      <c r="H1395" s="1">
        <v>334.3519</v>
      </c>
      <c r="K1395">
        <v>693</v>
      </c>
      <c r="L1395" s="2">
        <f t="shared" si="21"/>
        <v>39.678350000000002</v>
      </c>
    </row>
    <row r="1396" spans="6:12" x14ac:dyDescent="0.25">
      <c r="F1396">
        <v>693.5</v>
      </c>
      <c r="G1396" s="1">
        <v>-39.670409999999997</v>
      </c>
      <c r="H1396" s="1">
        <v>334.31400000000002</v>
      </c>
      <c r="K1396">
        <v>693.5</v>
      </c>
      <c r="L1396" s="2">
        <f t="shared" si="21"/>
        <v>39.670409999999997</v>
      </c>
    </row>
    <row r="1397" spans="6:12" x14ac:dyDescent="0.25">
      <c r="F1397">
        <v>694</v>
      </c>
      <c r="G1397" s="1">
        <v>-39.662480000000002</v>
      </c>
      <c r="H1397" s="1">
        <v>334.27620000000002</v>
      </c>
      <c r="K1397">
        <v>694</v>
      </c>
      <c r="L1397" s="2">
        <f t="shared" si="21"/>
        <v>39.662480000000002</v>
      </c>
    </row>
    <row r="1398" spans="6:12" x14ac:dyDescent="0.25">
      <c r="F1398">
        <v>694.5</v>
      </c>
      <c r="G1398" s="1">
        <v>-39.65455</v>
      </c>
      <c r="H1398" s="1">
        <v>334.23829999999998</v>
      </c>
      <c r="K1398">
        <v>694.5</v>
      </c>
      <c r="L1398" s="2">
        <f t="shared" si="21"/>
        <v>39.65455</v>
      </c>
    </row>
    <row r="1399" spans="6:12" x14ac:dyDescent="0.25">
      <c r="F1399">
        <v>695</v>
      </c>
      <c r="G1399" s="1">
        <v>-39.646610000000003</v>
      </c>
      <c r="H1399" s="1">
        <v>334.20060000000001</v>
      </c>
      <c r="K1399">
        <v>695</v>
      </c>
      <c r="L1399" s="2">
        <f t="shared" si="21"/>
        <v>39.646610000000003</v>
      </c>
    </row>
    <row r="1400" spans="6:12" x14ac:dyDescent="0.25">
      <c r="F1400">
        <v>695.5</v>
      </c>
      <c r="G1400" s="1">
        <v>-39.638669999999998</v>
      </c>
      <c r="H1400" s="1">
        <v>334.16289999999998</v>
      </c>
      <c r="K1400">
        <v>695.5</v>
      </c>
      <c r="L1400" s="2">
        <f t="shared" si="21"/>
        <v>39.638669999999998</v>
      </c>
    </row>
    <row r="1401" spans="6:12" x14ac:dyDescent="0.25">
      <c r="F1401">
        <v>696</v>
      </c>
      <c r="G1401" s="1">
        <v>-39.63073</v>
      </c>
      <c r="H1401" s="1">
        <v>334.12520000000001</v>
      </c>
      <c r="K1401">
        <v>696</v>
      </c>
      <c r="L1401" s="2">
        <f t="shared" si="21"/>
        <v>39.63073</v>
      </c>
    </row>
    <row r="1402" spans="6:12" x14ac:dyDescent="0.25">
      <c r="F1402">
        <v>696.5</v>
      </c>
      <c r="G1402" s="1">
        <v>-39.622790000000002</v>
      </c>
      <c r="H1402" s="1">
        <v>334.08760000000001</v>
      </c>
      <c r="K1402">
        <v>696.5</v>
      </c>
      <c r="L1402" s="2">
        <f t="shared" si="21"/>
        <v>39.622790000000002</v>
      </c>
    </row>
    <row r="1403" spans="6:12" x14ac:dyDescent="0.25">
      <c r="F1403">
        <v>697</v>
      </c>
      <c r="G1403" s="1">
        <v>-39.614849999999997</v>
      </c>
      <c r="H1403" s="1">
        <v>334.05</v>
      </c>
      <c r="K1403">
        <v>697</v>
      </c>
      <c r="L1403" s="2">
        <f t="shared" si="21"/>
        <v>39.614849999999997</v>
      </c>
    </row>
    <row r="1404" spans="6:12" x14ac:dyDescent="0.25">
      <c r="F1404">
        <v>697.5</v>
      </c>
      <c r="G1404" s="1">
        <v>-39.606900000000003</v>
      </c>
      <c r="H1404" s="1">
        <v>334.01249999999999</v>
      </c>
      <c r="K1404">
        <v>697.5</v>
      </c>
      <c r="L1404" s="2">
        <f t="shared" si="21"/>
        <v>39.606900000000003</v>
      </c>
    </row>
    <row r="1405" spans="6:12" x14ac:dyDescent="0.25">
      <c r="F1405">
        <v>698</v>
      </c>
      <c r="G1405" s="1">
        <v>-39.598959999999998</v>
      </c>
      <c r="H1405" s="1">
        <v>333.97500000000002</v>
      </c>
      <c r="K1405">
        <v>698</v>
      </c>
      <c r="L1405" s="2">
        <f t="shared" si="21"/>
        <v>39.598959999999998</v>
      </c>
    </row>
    <row r="1406" spans="6:12" x14ac:dyDescent="0.25">
      <c r="F1406">
        <v>698.5</v>
      </c>
      <c r="G1406" s="1">
        <v>-39.591009999999997</v>
      </c>
      <c r="H1406" s="1">
        <v>333.93759999999997</v>
      </c>
      <c r="K1406">
        <v>698.5</v>
      </c>
      <c r="L1406" s="2">
        <f t="shared" si="21"/>
        <v>39.591009999999997</v>
      </c>
    </row>
    <row r="1407" spans="6:12" x14ac:dyDescent="0.25">
      <c r="F1407">
        <v>699</v>
      </c>
      <c r="G1407" s="1">
        <v>-39.583060000000003</v>
      </c>
      <c r="H1407" s="1">
        <v>333.90019999999998</v>
      </c>
      <c r="K1407">
        <v>699</v>
      </c>
      <c r="L1407" s="2">
        <f t="shared" si="21"/>
        <v>39.583060000000003</v>
      </c>
    </row>
    <row r="1408" spans="6:12" x14ac:dyDescent="0.25">
      <c r="F1408">
        <v>699.5</v>
      </c>
      <c r="G1408" s="1">
        <v>-39.575110000000002</v>
      </c>
      <c r="H1408" s="1">
        <v>333.86279999999999</v>
      </c>
      <c r="K1408">
        <v>699.5</v>
      </c>
      <c r="L1408" s="2">
        <f t="shared" si="21"/>
        <v>39.575110000000002</v>
      </c>
    </row>
    <row r="1409" spans="6:12" x14ac:dyDescent="0.25">
      <c r="F1409">
        <v>700</v>
      </c>
      <c r="G1409" s="1">
        <v>-39.567160000000001</v>
      </c>
      <c r="H1409" s="1">
        <v>333.82549999999998</v>
      </c>
      <c r="K1409">
        <v>700</v>
      </c>
      <c r="L1409" s="2">
        <f t="shared" si="21"/>
        <v>39.567160000000001</v>
      </c>
    </row>
    <row r="1410" spans="6:12" x14ac:dyDescent="0.25">
      <c r="F1410">
        <v>700.5</v>
      </c>
      <c r="G1410" s="1">
        <v>-39.55921</v>
      </c>
      <c r="H1410" s="1">
        <v>333.78829999999999</v>
      </c>
      <c r="K1410">
        <v>700.5</v>
      </c>
      <c r="L1410" s="2">
        <f t="shared" si="21"/>
        <v>39.55921</v>
      </c>
    </row>
    <row r="1411" spans="6:12" x14ac:dyDescent="0.25">
      <c r="F1411">
        <v>701</v>
      </c>
      <c r="G1411" s="1">
        <v>-39.551250000000003</v>
      </c>
      <c r="H1411" s="1">
        <v>333.75110000000001</v>
      </c>
      <c r="K1411">
        <v>701</v>
      </c>
      <c r="L1411" s="2">
        <f t="shared" si="21"/>
        <v>39.551250000000003</v>
      </c>
    </row>
    <row r="1412" spans="6:12" x14ac:dyDescent="0.25">
      <c r="F1412">
        <v>701.5</v>
      </c>
      <c r="G1412" s="1">
        <v>-39.543300000000002</v>
      </c>
      <c r="H1412" s="1">
        <v>333.714</v>
      </c>
      <c r="K1412">
        <v>701.5</v>
      </c>
      <c r="L1412" s="2">
        <f t="shared" si="21"/>
        <v>39.543300000000002</v>
      </c>
    </row>
    <row r="1413" spans="6:12" x14ac:dyDescent="0.25">
      <c r="F1413">
        <v>702</v>
      </c>
      <c r="G1413" s="1">
        <v>-39.535339999999998</v>
      </c>
      <c r="H1413" s="1">
        <v>333.67689999999999</v>
      </c>
      <c r="K1413">
        <v>702</v>
      </c>
      <c r="L1413" s="2">
        <f t="shared" si="21"/>
        <v>39.535339999999998</v>
      </c>
    </row>
    <row r="1414" spans="6:12" x14ac:dyDescent="0.25">
      <c r="F1414">
        <v>702.5</v>
      </c>
      <c r="G1414" s="1">
        <v>-39.527380000000001</v>
      </c>
      <c r="H1414" s="1">
        <v>333.63979999999998</v>
      </c>
      <c r="K1414">
        <v>702.5</v>
      </c>
      <c r="L1414" s="2">
        <f t="shared" si="21"/>
        <v>39.527380000000001</v>
      </c>
    </row>
    <row r="1415" spans="6:12" x14ac:dyDescent="0.25">
      <c r="F1415">
        <v>703</v>
      </c>
      <c r="G1415" s="1">
        <v>-39.519419999999997</v>
      </c>
      <c r="H1415" s="1">
        <v>333.6028</v>
      </c>
      <c r="K1415">
        <v>703</v>
      </c>
      <c r="L1415" s="2">
        <f t="shared" si="21"/>
        <v>39.519419999999997</v>
      </c>
    </row>
    <row r="1416" spans="6:12" x14ac:dyDescent="0.25">
      <c r="F1416">
        <v>703.5</v>
      </c>
      <c r="G1416" s="1">
        <v>-39.51146</v>
      </c>
      <c r="H1416" s="1">
        <v>333.5659</v>
      </c>
      <c r="K1416">
        <v>703.5</v>
      </c>
      <c r="L1416" s="2">
        <f t="shared" si="21"/>
        <v>39.51146</v>
      </c>
    </row>
    <row r="1417" spans="6:12" x14ac:dyDescent="0.25">
      <c r="F1417">
        <v>704</v>
      </c>
      <c r="G1417" s="1">
        <v>-39.503500000000003</v>
      </c>
      <c r="H1417" s="1">
        <v>333.529</v>
      </c>
      <c r="K1417">
        <v>704</v>
      </c>
      <c r="L1417" s="2">
        <f t="shared" si="21"/>
        <v>39.503500000000003</v>
      </c>
    </row>
    <row r="1418" spans="6:12" x14ac:dyDescent="0.25">
      <c r="F1418">
        <v>704.5</v>
      </c>
      <c r="G1418" s="1">
        <v>-39.495530000000002</v>
      </c>
      <c r="H1418" s="1">
        <v>333.49209999999999</v>
      </c>
      <c r="K1418">
        <v>704.5</v>
      </c>
      <c r="L1418" s="2">
        <f t="shared" si="21"/>
        <v>39.495530000000002</v>
      </c>
    </row>
    <row r="1419" spans="6:12" x14ac:dyDescent="0.25">
      <c r="F1419">
        <v>705</v>
      </c>
      <c r="G1419" s="1">
        <v>-39.487569999999998</v>
      </c>
      <c r="H1419" s="1">
        <v>333.45530000000002</v>
      </c>
      <c r="K1419">
        <v>705</v>
      </c>
      <c r="L1419" s="2">
        <f t="shared" ref="L1419:L1482" si="22">-G1419</f>
        <v>39.487569999999998</v>
      </c>
    </row>
    <row r="1420" spans="6:12" x14ac:dyDescent="0.25">
      <c r="F1420">
        <v>705.5</v>
      </c>
      <c r="G1420" s="1">
        <v>-39.479599999999998</v>
      </c>
      <c r="H1420" s="1">
        <v>333.41849999999999</v>
      </c>
      <c r="K1420">
        <v>705.5</v>
      </c>
      <c r="L1420" s="2">
        <f t="shared" si="22"/>
        <v>39.479599999999998</v>
      </c>
    </row>
    <row r="1421" spans="6:12" x14ac:dyDescent="0.25">
      <c r="F1421">
        <v>706</v>
      </c>
      <c r="G1421" s="1">
        <v>-39.471629999999998</v>
      </c>
      <c r="H1421" s="1">
        <v>333.3818</v>
      </c>
      <c r="K1421">
        <v>706</v>
      </c>
      <c r="L1421" s="2">
        <f t="shared" si="22"/>
        <v>39.471629999999998</v>
      </c>
    </row>
    <row r="1422" spans="6:12" x14ac:dyDescent="0.25">
      <c r="F1422">
        <v>706.5</v>
      </c>
      <c r="G1422" s="1">
        <v>-39.463659999999997</v>
      </c>
      <c r="H1422" s="1">
        <v>333.3451</v>
      </c>
      <c r="K1422">
        <v>706.5</v>
      </c>
      <c r="L1422" s="2">
        <f t="shared" si="22"/>
        <v>39.463659999999997</v>
      </c>
    </row>
    <row r="1423" spans="6:12" x14ac:dyDescent="0.25">
      <c r="F1423">
        <v>707</v>
      </c>
      <c r="G1423" s="1">
        <v>-39.455689999999997</v>
      </c>
      <c r="H1423" s="1">
        <v>333.30849999999998</v>
      </c>
      <c r="K1423">
        <v>707</v>
      </c>
      <c r="L1423" s="2">
        <f t="shared" si="22"/>
        <v>39.455689999999997</v>
      </c>
    </row>
    <row r="1424" spans="6:12" x14ac:dyDescent="0.25">
      <c r="F1424">
        <v>707.5</v>
      </c>
      <c r="G1424" s="1">
        <v>-39.447719999999997</v>
      </c>
      <c r="H1424" s="1">
        <v>333.27190000000002</v>
      </c>
      <c r="K1424">
        <v>707.5</v>
      </c>
      <c r="L1424" s="2">
        <f t="shared" si="22"/>
        <v>39.447719999999997</v>
      </c>
    </row>
    <row r="1425" spans="6:12" x14ac:dyDescent="0.25">
      <c r="F1425">
        <v>708</v>
      </c>
      <c r="G1425" s="1">
        <v>-39.43974</v>
      </c>
      <c r="H1425" s="1">
        <v>333.23540000000003</v>
      </c>
      <c r="K1425">
        <v>708</v>
      </c>
      <c r="L1425" s="2">
        <f t="shared" si="22"/>
        <v>39.43974</v>
      </c>
    </row>
    <row r="1426" spans="6:12" x14ac:dyDescent="0.25">
      <c r="F1426">
        <v>708.5</v>
      </c>
      <c r="G1426" s="1">
        <v>-39.43177</v>
      </c>
      <c r="H1426" s="1">
        <v>333.19889999999998</v>
      </c>
      <c r="K1426">
        <v>708.5</v>
      </c>
      <c r="L1426" s="2">
        <f t="shared" si="22"/>
        <v>39.43177</v>
      </c>
    </row>
    <row r="1427" spans="6:12" x14ac:dyDescent="0.25">
      <c r="F1427">
        <v>709</v>
      </c>
      <c r="G1427" s="1">
        <v>-39.423789999999997</v>
      </c>
      <c r="H1427" s="1">
        <v>333.16250000000002</v>
      </c>
      <c r="K1427">
        <v>709</v>
      </c>
      <c r="L1427" s="2">
        <f t="shared" si="22"/>
        <v>39.423789999999997</v>
      </c>
    </row>
    <row r="1428" spans="6:12" x14ac:dyDescent="0.25">
      <c r="F1428">
        <v>709.5</v>
      </c>
      <c r="G1428" s="1">
        <v>-39.41581</v>
      </c>
      <c r="H1428" s="1">
        <v>333.12610000000001</v>
      </c>
      <c r="K1428">
        <v>709.5</v>
      </c>
      <c r="L1428" s="2">
        <f t="shared" si="22"/>
        <v>39.41581</v>
      </c>
    </row>
    <row r="1429" spans="6:12" x14ac:dyDescent="0.25">
      <c r="F1429">
        <v>710</v>
      </c>
      <c r="G1429" s="1">
        <v>-39.40784</v>
      </c>
      <c r="H1429" s="1">
        <v>333.08969999999999</v>
      </c>
      <c r="K1429">
        <v>710</v>
      </c>
      <c r="L1429" s="2">
        <f t="shared" si="22"/>
        <v>39.40784</v>
      </c>
    </row>
    <row r="1430" spans="6:12" x14ac:dyDescent="0.25">
      <c r="F1430">
        <v>710.5</v>
      </c>
      <c r="G1430" s="1">
        <v>-39.399850000000001</v>
      </c>
      <c r="H1430" s="1">
        <v>333.05340000000001</v>
      </c>
      <c r="K1430">
        <v>710.5</v>
      </c>
      <c r="L1430" s="2">
        <f t="shared" si="22"/>
        <v>39.399850000000001</v>
      </c>
    </row>
    <row r="1431" spans="6:12" x14ac:dyDescent="0.25">
      <c r="F1431">
        <v>711</v>
      </c>
      <c r="G1431" s="1">
        <v>-39.391869999999997</v>
      </c>
      <c r="H1431" s="1">
        <v>333.0172</v>
      </c>
      <c r="K1431">
        <v>711</v>
      </c>
      <c r="L1431" s="2">
        <f t="shared" si="22"/>
        <v>39.391869999999997</v>
      </c>
    </row>
    <row r="1432" spans="6:12" x14ac:dyDescent="0.25">
      <c r="F1432">
        <v>711.5</v>
      </c>
      <c r="G1432" s="1">
        <v>-39.383890000000001</v>
      </c>
      <c r="H1432" s="1">
        <v>332.98099999999999</v>
      </c>
      <c r="K1432">
        <v>711.5</v>
      </c>
      <c r="L1432" s="2">
        <f t="shared" si="22"/>
        <v>39.383890000000001</v>
      </c>
    </row>
    <row r="1433" spans="6:12" x14ac:dyDescent="0.25">
      <c r="F1433">
        <v>712</v>
      </c>
      <c r="G1433" s="1">
        <v>-39.375909999999998</v>
      </c>
      <c r="H1433" s="1">
        <v>332.94479999999999</v>
      </c>
      <c r="K1433">
        <v>712</v>
      </c>
      <c r="L1433" s="2">
        <f t="shared" si="22"/>
        <v>39.375909999999998</v>
      </c>
    </row>
    <row r="1434" spans="6:12" x14ac:dyDescent="0.25">
      <c r="F1434">
        <v>712.5</v>
      </c>
      <c r="G1434" s="1">
        <v>-39.367919999999998</v>
      </c>
      <c r="H1434" s="1">
        <v>332.90870000000001</v>
      </c>
      <c r="K1434">
        <v>712.5</v>
      </c>
      <c r="L1434" s="2">
        <f t="shared" si="22"/>
        <v>39.367919999999998</v>
      </c>
    </row>
    <row r="1435" spans="6:12" x14ac:dyDescent="0.25">
      <c r="F1435">
        <v>713</v>
      </c>
      <c r="G1435" s="1">
        <v>-39.359929999999999</v>
      </c>
      <c r="H1435" s="1">
        <v>332.87270000000001</v>
      </c>
      <c r="K1435">
        <v>713</v>
      </c>
      <c r="L1435" s="2">
        <f t="shared" si="22"/>
        <v>39.359929999999999</v>
      </c>
    </row>
    <row r="1436" spans="6:12" x14ac:dyDescent="0.25">
      <c r="F1436">
        <v>713.5</v>
      </c>
      <c r="G1436" s="1">
        <v>-39.351950000000002</v>
      </c>
      <c r="H1436" s="1">
        <v>332.83659999999998</v>
      </c>
      <c r="K1436">
        <v>713.5</v>
      </c>
      <c r="L1436" s="2">
        <f t="shared" si="22"/>
        <v>39.351950000000002</v>
      </c>
    </row>
    <row r="1437" spans="6:12" x14ac:dyDescent="0.25">
      <c r="F1437">
        <v>714</v>
      </c>
      <c r="G1437" s="1">
        <v>-39.343960000000003</v>
      </c>
      <c r="H1437" s="1">
        <v>332.80070000000001</v>
      </c>
      <c r="K1437">
        <v>714</v>
      </c>
      <c r="L1437" s="2">
        <f t="shared" si="22"/>
        <v>39.343960000000003</v>
      </c>
    </row>
    <row r="1438" spans="6:12" x14ac:dyDescent="0.25">
      <c r="F1438">
        <v>714.5</v>
      </c>
      <c r="G1438" s="1">
        <v>-39.335970000000003</v>
      </c>
      <c r="H1438" s="1">
        <v>332.7647</v>
      </c>
      <c r="K1438">
        <v>714.5</v>
      </c>
      <c r="L1438" s="2">
        <f t="shared" si="22"/>
        <v>39.335970000000003</v>
      </c>
    </row>
    <row r="1439" spans="6:12" x14ac:dyDescent="0.25">
      <c r="F1439">
        <v>715</v>
      </c>
      <c r="G1439" s="1">
        <v>-39.327970000000001</v>
      </c>
      <c r="H1439" s="1">
        <v>332.72879999999998</v>
      </c>
      <c r="K1439">
        <v>715</v>
      </c>
      <c r="L1439" s="2">
        <f t="shared" si="22"/>
        <v>39.327970000000001</v>
      </c>
    </row>
    <row r="1440" spans="6:12" x14ac:dyDescent="0.25">
      <c r="F1440">
        <v>715.5</v>
      </c>
      <c r="G1440" s="1">
        <v>-39.319980000000001</v>
      </c>
      <c r="H1440" s="1">
        <v>332.69299999999998</v>
      </c>
      <c r="K1440">
        <v>715.5</v>
      </c>
      <c r="L1440" s="2">
        <f t="shared" si="22"/>
        <v>39.319980000000001</v>
      </c>
    </row>
    <row r="1441" spans="6:12" x14ac:dyDescent="0.25">
      <c r="F1441">
        <v>716</v>
      </c>
      <c r="G1441" s="1">
        <v>-39.311990000000002</v>
      </c>
      <c r="H1441" s="1">
        <v>332.65719999999999</v>
      </c>
      <c r="K1441">
        <v>716</v>
      </c>
      <c r="L1441" s="2">
        <f t="shared" si="22"/>
        <v>39.311990000000002</v>
      </c>
    </row>
    <row r="1442" spans="6:12" x14ac:dyDescent="0.25">
      <c r="F1442">
        <v>716.5</v>
      </c>
      <c r="G1442" s="1">
        <v>-39.303989999999999</v>
      </c>
      <c r="H1442" s="1">
        <v>332.62150000000003</v>
      </c>
      <c r="K1442">
        <v>716.5</v>
      </c>
      <c r="L1442" s="2">
        <f t="shared" si="22"/>
        <v>39.303989999999999</v>
      </c>
    </row>
    <row r="1443" spans="6:12" x14ac:dyDescent="0.25">
      <c r="F1443">
        <v>717</v>
      </c>
      <c r="G1443" s="1">
        <v>-39.295990000000003</v>
      </c>
      <c r="H1443" s="1">
        <v>332.58580000000001</v>
      </c>
      <c r="K1443">
        <v>717</v>
      </c>
      <c r="L1443" s="2">
        <f t="shared" si="22"/>
        <v>39.295990000000003</v>
      </c>
    </row>
    <row r="1444" spans="6:12" x14ac:dyDescent="0.25">
      <c r="F1444">
        <v>717.5</v>
      </c>
      <c r="G1444" s="1">
        <v>-39.287999999999997</v>
      </c>
      <c r="H1444" s="1">
        <v>332.55009999999999</v>
      </c>
      <c r="K1444">
        <v>717.5</v>
      </c>
      <c r="L1444" s="2">
        <f t="shared" si="22"/>
        <v>39.287999999999997</v>
      </c>
    </row>
    <row r="1445" spans="6:12" x14ac:dyDescent="0.25">
      <c r="F1445">
        <v>718</v>
      </c>
      <c r="G1445" s="1">
        <v>-39.28</v>
      </c>
      <c r="H1445" s="1">
        <v>332.5145</v>
      </c>
      <c r="K1445">
        <v>718</v>
      </c>
      <c r="L1445" s="2">
        <f t="shared" si="22"/>
        <v>39.28</v>
      </c>
    </row>
    <row r="1446" spans="6:12" x14ac:dyDescent="0.25">
      <c r="F1446">
        <v>718.5</v>
      </c>
      <c r="G1446" s="1">
        <v>-39.271999999999998</v>
      </c>
      <c r="H1446" s="1">
        <v>332.47890000000001</v>
      </c>
      <c r="K1446">
        <v>718.5</v>
      </c>
      <c r="L1446" s="2">
        <f t="shared" si="22"/>
        <v>39.271999999999998</v>
      </c>
    </row>
    <row r="1447" spans="6:12" x14ac:dyDescent="0.25">
      <c r="F1447">
        <v>719</v>
      </c>
      <c r="G1447" s="1">
        <v>-39.264000000000003</v>
      </c>
      <c r="H1447" s="1">
        <v>332.4434</v>
      </c>
      <c r="K1447">
        <v>719</v>
      </c>
      <c r="L1447" s="2">
        <f t="shared" si="22"/>
        <v>39.264000000000003</v>
      </c>
    </row>
    <row r="1448" spans="6:12" x14ac:dyDescent="0.25">
      <c r="F1448">
        <v>719.5</v>
      </c>
      <c r="G1448" s="1">
        <v>-39.255989999999997</v>
      </c>
      <c r="H1448" s="1">
        <v>332.40789999999998</v>
      </c>
      <c r="K1448">
        <v>719.5</v>
      </c>
      <c r="L1448" s="2">
        <f t="shared" si="22"/>
        <v>39.255989999999997</v>
      </c>
    </row>
    <row r="1449" spans="6:12" x14ac:dyDescent="0.25">
      <c r="F1449">
        <v>720</v>
      </c>
      <c r="G1449" s="1">
        <v>-39.247990000000001</v>
      </c>
      <c r="H1449" s="1">
        <v>332.3725</v>
      </c>
      <c r="K1449">
        <v>720</v>
      </c>
      <c r="L1449" s="2">
        <f t="shared" si="22"/>
        <v>39.247990000000001</v>
      </c>
    </row>
    <row r="1450" spans="6:12" x14ac:dyDescent="0.25">
      <c r="F1450">
        <v>720.5</v>
      </c>
      <c r="G1450" s="1">
        <v>-39.239989999999999</v>
      </c>
      <c r="H1450" s="1">
        <v>332.33710000000002</v>
      </c>
      <c r="K1450">
        <v>720.5</v>
      </c>
      <c r="L1450" s="2">
        <f t="shared" si="22"/>
        <v>39.239989999999999</v>
      </c>
    </row>
    <row r="1451" spans="6:12" x14ac:dyDescent="0.25">
      <c r="F1451">
        <v>721</v>
      </c>
      <c r="G1451" s="1">
        <v>-39.23198</v>
      </c>
      <c r="H1451" s="1">
        <v>332.30180000000001</v>
      </c>
      <c r="K1451">
        <v>721</v>
      </c>
      <c r="L1451" s="2">
        <f t="shared" si="22"/>
        <v>39.23198</v>
      </c>
    </row>
    <row r="1452" spans="6:12" x14ac:dyDescent="0.25">
      <c r="F1452">
        <v>721.5</v>
      </c>
      <c r="G1452" s="1">
        <v>-39.223970000000001</v>
      </c>
      <c r="H1452" s="1">
        <v>332.26650000000001</v>
      </c>
      <c r="K1452">
        <v>721.5</v>
      </c>
      <c r="L1452" s="2">
        <f t="shared" si="22"/>
        <v>39.223970000000001</v>
      </c>
    </row>
    <row r="1453" spans="6:12" x14ac:dyDescent="0.25">
      <c r="F1453">
        <v>722</v>
      </c>
      <c r="G1453" s="1">
        <v>-39.215969999999999</v>
      </c>
      <c r="H1453" s="1">
        <v>332.2312</v>
      </c>
      <c r="K1453">
        <v>722</v>
      </c>
      <c r="L1453" s="2">
        <f t="shared" si="22"/>
        <v>39.215969999999999</v>
      </c>
    </row>
    <row r="1454" spans="6:12" x14ac:dyDescent="0.25">
      <c r="F1454">
        <v>722.5</v>
      </c>
      <c r="G1454" s="1">
        <v>-39.20796</v>
      </c>
      <c r="H1454" s="1">
        <v>332.19600000000003</v>
      </c>
      <c r="K1454">
        <v>722.5</v>
      </c>
      <c r="L1454" s="2">
        <f t="shared" si="22"/>
        <v>39.20796</v>
      </c>
    </row>
    <row r="1455" spans="6:12" x14ac:dyDescent="0.25">
      <c r="F1455">
        <v>723</v>
      </c>
      <c r="G1455" s="1">
        <v>-39.199950000000001</v>
      </c>
      <c r="H1455" s="1">
        <v>332.16090000000003</v>
      </c>
      <c r="K1455">
        <v>723</v>
      </c>
      <c r="L1455" s="2">
        <f t="shared" si="22"/>
        <v>39.199950000000001</v>
      </c>
    </row>
    <row r="1456" spans="6:12" x14ac:dyDescent="0.25">
      <c r="F1456">
        <v>723.5</v>
      </c>
      <c r="G1456" s="1">
        <v>-39.191940000000002</v>
      </c>
      <c r="H1456" s="1">
        <v>332.12580000000003</v>
      </c>
      <c r="K1456">
        <v>723.5</v>
      </c>
      <c r="L1456" s="2">
        <f t="shared" si="22"/>
        <v>39.191940000000002</v>
      </c>
    </row>
    <row r="1457" spans="6:12" x14ac:dyDescent="0.25">
      <c r="F1457">
        <v>724</v>
      </c>
      <c r="G1457" s="1">
        <v>-39.183920000000001</v>
      </c>
      <c r="H1457" s="1">
        <v>332.09070000000003</v>
      </c>
      <c r="K1457">
        <v>724</v>
      </c>
      <c r="L1457" s="2">
        <f t="shared" si="22"/>
        <v>39.183920000000001</v>
      </c>
    </row>
    <row r="1458" spans="6:12" x14ac:dyDescent="0.25">
      <c r="F1458">
        <v>724.5</v>
      </c>
      <c r="G1458" s="1">
        <v>-39.175910000000002</v>
      </c>
      <c r="H1458" s="1">
        <v>332.0557</v>
      </c>
      <c r="K1458">
        <v>724.5</v>
      </c>
      <c r="L1458" s="2">
        <f t="shared" si="22"/>
        <v>39.175910000000002</v>
      </c>
    </row>
    <row r="1459" spans="6:12" x14ac:dyDescent="0.25">
      <c r="F1459">
        <v>725</v>
      </c>
      <c r="G1459" s="1">
        <v>-39.16789</v>
      </c>
      <c r="H1459" s="1">
        <v>332.02069999999998</v>
      </c>
      <c r="K1459">
        <v>725</v>
      </c>
      <c r="L1459" s="2">
        <f t="shared" si="22"/>
        <v>39.16789</v>
      </c>
    </row>
    <row r="1460" spans="6:12" x14ac:dyDescent="0.25">
      <c r="F1460">
        <v>725.5</v>
      </c>
      <c r="G1460" s="1">
        <v>-39.159880000000001</v>
      </c>
      <c r="H1460" s="1">
        <v>331.98579999999998</v>
      </c>
      <c r="K1460">
        <v>725.5</v>
      </c>
      <c r="L1460" s="2">
        <f t="shared" si="22"/>
        <v>39.159880000000001</v>
      </c>
    </row>
    <row r="1461" spans="6:12" x14ac:dyDescent="0.25">
      <c r="F1461">
        <v>726</v>
      </c>
      <c r="G1461" s="1">
        <v>-39.151859999999999</v>
      </c>
      <c r="H1461" s="1">
        <v>331.95089999999999</v>
      </c>
      <c r="K1461">
        <v>726</v>
      </c>
      <c r="L1461" s="2">
        <f t="shared" si="22"/>
        <v>39.151859999999999</v>
      </c>
    </row>
    <row r="1462" spans="6:12" x14ac:dyDescent="0.25">
      <c r="F1462">
        <v>726.5</v>
      </c>
      <c r="G1462" s="1">
        <v>-39.143839999999997</v>
      </c>
      <c r="H1462" s="1">
        <v>331.916</v>
      </c>
      <c r="K1462">
        <v>726.5</v>
      </c>
      <c r="L1462" s="2">
        <f t="shared" si="22"/>
        <v>39.143839999999997</v>
      </c>
    </row>
    <row r="1463" spans="6:12" x14ac:dyDescent="0.25">
      <c r="F1463">
        <v>727</v>
      </c>
      <c r="G1463" s="1">
        <v>-39.135829999999999</v>
      </c>
      <c r="H1463" s="1">
        <v>331.88119999999998</v>
      </c>
      <c r="K1463">
        <v>727</v>
      </c>
      <c r="L1463" s="2">
        <f t="shared" si="22"/>
        <v>39.135829999999999</v>
      </c>
    </row>
    <row r="1464" spans="6:12" x14ac:dyDescent="0.25">
      <c r="F1464">
        <v>727.5</v>
      </c>
      <c r="G1464" s="1">
        <v>-39.127809999999997</v>
      </c>
      <c r="H1464" s="1">
        <v>331.84649999999999</v>
      </c>
      <c r="K1464">
        <v>727.5</v>
      </c>
      <c r="L1464" s="2">
        <f t="shared" si="22"/>
        <v>39.127809999999997</v>
      </c>
    </row>
    <row r="1465" spans="6:12" x14ac:dyDescent="0.25">
      <c r="F1465">
        <v>728</v>
      </c>
      <c r="G1465" s="1">
        <v>-39.119790000000002</v>
      </c>
      <c r="H1465" s="1">
        <v>331.81180000000001</v>
      </c>
      <c r="K1465">
        <v>728</v>
      </c>
      <c r="L1465" s="2">
        <f t="shared" si="22"/>
        <v>39.119790000000002</v>
      </c>
    </row>
    <row r="1466" spans="6:12" x14ac:dyDescent="0.25">
      <c r="F1466">
        <v>728.5</v>
      </c>
      <c r="G1466" s="1">
        <v>-39.111759999999997</v>
      </c>
      <c r="H1466" s="1">
        <v>331.77710000000002</v>
      </c>
      <c r="K1466">
        <v>728.5</v>
      </c>
      <c r="L1466" s="2">
        <f t="shared" si="22"/>
        <v>39.111759999999997</v>
      </c>
    </row>
    <row r="1467" spans="6:12" x14ac:dyDescent="0.25">
      <c r="F1467">
        <v>729</v>
      </c>
      <c r="G1467" s="1">
        <v>-39.103740000000002</v>
      </c>
      <c r="H1467" s="1">
        <v>331.74250000000001</v>
      </c>
      <c r="K1467">
        <v>729</v>
      </c>
      <c r="L1467" s="2">
        <f t="shared" si="22"/>
        <v>39.103740000000002</v>
      </c>
    </row>
    <row r="1468" spans="6:12" x14ac:dyDescent="0.25">
      <c r="F1468">
        <v>729.5</v>
      </c>
      <c r="G1468" s="1">
        <v>-39.09572</v>
      </c>
      <c r="H1468" s="1">
        <v>331.7079</v>
      </c>
      <c r="K1468">
        <v>729.5</v>
      </c>
      <c r="L1468" s="2">
        <f t="shared" si="22"/>
        <v>39.09572</v>
      </c>
    </row>
    <row r="1469" spans="6:12" x14ac:dyDescent="0.25">
      <c r="F1469">
        <v>730</v>
      </c>
      <c r="G1469" s="1">
        <v>-39.087690000000002</v>
      </c>
      <c r="H1469" s="1">
        <v>331.67329999999998</v>
      </c>
      <c r="K1469">
        <v>730</v>
      </c>
      <c r="L1469" s="2">
        <f t="shared" si="22"/>
        <v>39.087690000000002</v>
      </c>
    </row>
    <row r="1470" spans="6:12" x14ac:dyDescent="0.25">
      <c r="F1470">
        <v>730.5</v>
      </c>
      <c r="G1470" s="1">
        <v>-39.07967</v>
      </c>
      <c r="H1470" s="1">
        <v>331.63889999999998</v>
      </c>
      <c r="K1470">
        <v>730.5</v>
      </c>
      <c r="L1470" s="2">
        <f t="shared" si="22"/>
        <v>39.07967</v>
      </c>
    </row>
    <row r="1471" spans="6:12" x14ac:dyDescent="0.25">
      <c r="F1471">
        <v>731</v>
      </c>
      <c r="G1471" s="1">
        <v>-39.071640000000002</v>
      </c>
      <c r="H1471" s="1">
        <v>331.6044</v>
      </c>
      <c r="K1471">
        <v>731</v>
      </c>
      <c r="L1471" s="2">
        <f t="shared" si="22"/>
        <v>39.071640000000002</v>
      </c>
    </row>
    <row r="1472" spans="6:12" x14ac:dyDescent="0.25">
      <c r="F1472">
        <v>731.5</v>
      </c>
      <c r="G1472" s="1">
        <v>-39.063609999999997</v>
      </c>
      <c r="H1472" s="1">
        <v>331.57</v>
      </c>
      <c r="K1472">
        <v>731.5</v>
      </c>
      <c r="L1472" s="2">
        <f t="shared" si="22"/>
        <v>39.063609999999997</v>
      </c>
    </row>
    <row r="1473" spans="6:12" x14ac:dyDescent="0.25">
      <c r="F1473">
        <v>732</v>
      </c>
      <c r="G1473" s="1">
        <v>-39.055579999999999</v>
      </c>
      <c r="H1473" s="1">
        <v>331.53559999999999</v>
      </c>
      <c r="K1473">
        <v>732</v>
      </c>
      <c r="L1473" s="2">
        <f t="shared" si="22"/>
        <v>39.055579999999999</v>
      </c>
    </row>
    <row r="1474" spans="6:12" x14ac:dyDescent="0.25">
      <c r="F1474">
        <v>732.5</v>
      </c>
      <c r="G1474" s="1">
        <v>-39.047550000000001</v>
      </c>
      <c r="H1474" s="1">
        <v>331.50130000000001</v>
      </c>
      <c r="K1474">
        <v>732.5</v>
      </c>
      <c r="L1474" s="2">
        <f t="shared" si="22"/>
        <v>39.047550000000001</v>
      </c>
    </row>
    <row r="1475" spans="6:12" x14ac:dyDescent="0.25">
      <c r="F1475">
        <v>733</v>
      </c>
      <c r="G1475" s="1">
        <v>-39.039520000000003</v>
      </c>
      <c r="H1475" s="1">
        <v>331.46699999999998</v>
      </c>
      <c r="K1475">
        <v>733</v>
      </c>
      <c r="L1475" s="2">
        <f t="shared" si="22"/>
        <v>39.039520000000003</v>
      </c>
    </row>
    <row r="1476" spans="6:12" x14ac:dyDescent="0.25">
      <c r="F1476">
        <v>733.5</v>
      </c>
      <c r="G1476" s="1">
        <v>-39.031489999999998</v>
      </c>
      <c r="H1476" s="1">
        <v>331.43279999999999</v>
      </c>
      <c r="K1476">
        <v>733.5</v>
      </c>
      <c r="L1476" s="2">
        <f t="shared" si="22"/>
        <v>39.031489999999998</v>
      </c>
    </row>
    <row r="1477" spans="6:12" x14ac:dyDescent="0.25">
      <c r="F1477">
        <v>734</v>
      </c>
      <c r="G1477" s="1">
        <v>-39.02346</v>
      </c>
      <c r="H1477" s="1">
        <v>331.39859999999999</v>
      </c>
      <c r="K1477">
        <v>734</v>
      </c>
      <c r="L1477" s="2">
        <f t="shared" si="22"/>
        <v>39.02346</v>
      </c>
    </row>
    <row r="1478" spans="6:12" x14ac:dyDescent="0.25">
      <c r="F1478">
        <v>734.5</v>
      </c>
      <c r="G1478" s="1">
        <v>-39.015430000000002</v>
      </c>
      <c r="H1478" s="1">
        <v>331.36450000000002</v>
      </c>
      <c r="K1478">
        <v>734.5</v>
      </c>
      <c r="L1478" s="2">
        <f t="shared" si="22"/>
        <v>39.015430000000002</v>
      </c>
    </row>
    <row r="1479" spans="6:12" x14ac:dyDescent="0.25">
      <c r="F1479">
        <v>735</v>
      </c>
      <c r="G1479" s="1">
        <v>-39.007390000000001</v>
      </c>
      <c r="H1479" s="1">
        <v>331.3304</v>
      </c>
      <c r="K1479">
        <v>735</v>
      </c>
      <c r="L1479" s="2">
        <f t="shared" si="22"/>
        <v>39.007390000000001</v>
      </c>
    </row>
    <row r="1480" spans="6:12" x14ac:dyDescent="0.25">
      <c r="F1480">
        <v>735.5</v>
      </c>
      <c r="G1480" s="1">
        <v>-38.999360000000003</v>
      </c>
      <c r="H1480" s="1">
        <v>331.29629999999997</v>
      </c>
      <c r="K1480">
        <v>735.5</v>
      </c>
      <c r="L1480" s="2">
        <f t="shared" si="22"/>
        <v>38.999360000000003</v>
      </c>
    </row>
    <row r="1481" spans="6:12" x14ac:dyDescent="0.25">
      <c r="F1481">
        <v>736</v>
      </c>
      <c r="G1481" s="1">
        <v>-38.991320000000002</v>
      </c>
      <c r="H1481" s="1">
        <v>331.26229999999998</v>
      </c>
      <c r="K1481">
        <v>736</v>
      </c>
      <c r="L1481" s="2">
        <f t="shared" si="22"/>
        <v>38.991320000000002</v>
      </c>
    </row>
    <row r="1482" spans="6:12" x14ac:dyDescent="0.25">
      <c r="F1482">
        <v>736.5</v>
      </c>
      <c r="G1482" s="1">
        <v>-38.983280000000001</v>
      </c>
      <c r="H1482" s="1">
        <v>331.22829999999999</v>
      </c>
      <c r="K1482">
        <v>736.5</v>
      </c>
      <c r="L1482" s="2">
        <f t="shared" si="22"/>
        <v>38.983280000000001</v>
      </c>
    </row>
    <row r="1483" spans="6:12" x14ac:dyDescent="0.25">
      <c r="F1483">
        <v>737</v>
      </c>
      <c r="G1483" s="1">
        <v>-38.975250000000003</v>
      </c>
      <c r="H1483" s="1">
        <v>331.19439999999997</v>
      </c>
      <c r="K1483">
        <v>737</v>
      </c>
      <c r="L1483" s="2">
        <f t="shared" ref="L1483:L1546" si="23">-G1483</f>
        <v>38.975250000000003</v>
      </c>
    </row>
    <row r="1484" spans="6:12" x14ac:dyDescent="0.25">
      <c r="F1484">
        <v>737.5</v>
      </c>
      <c r="G1484" s="1">
        <v>-38.967210000000001</v>
      </c>
      <c r="H1484" s="1">
        <v>331.16050000000001</v>
      </c>
      <c r="K1484">
        <v>737.5</v>
      </c>
      <c r="L1484" s="2">
        <f t="shared" si="23"/>
        <v>38.967210000000001</v>
      </c>
    </row>
    <row r="1485" spans="6:12" x14ac:dyDescent="0.25">
      <c r="F1485">
        <v>738</v>
      </c>
      <c r="G1485" s="1">
        <v>-38.95917</v>
      </c>
      <c r="H1485" s="1">
        <v>331.12670000000003</v>
      </c>
      <c r="K1485">
        <v>738</v>
      </c>
      <c r="L1485" s="2">
        <f t="shared" si="23"/>
        <v>38.95917</v>
      </c>
    </row>
    <row r="1486" spans="6:12" x14ac:dyDescent="0.25">
      <c r="F1486">
        <v>738.5</v>
      </c>
      <c r="G1486" s="1">
        <v>-38.951129999999999</v>
      </c>
      <c r="H1486" s="1">
        <v>331.09289999999999</v>
      </c>
      <c r="K1486">
        <v>738.5</v>
      </c>
      <c r="L1486" s="2">
        <f t="shared" si="23"/>
        <v>38.951129999999999</v>
      </c>
    </row>
    <row r="1487" spans="6:12" x14ac:dyDescent="0.25">
      <c r="F1487">
        <v>739</v>
      </c>
      <c r="G1487" s="1">
        <v>-38.943089999999998</v>
      </c>
      <c r="H1487" s="1">
        <v>331.0591</v>
      </c>
      <c r="K1487">
        <v>739</v>
      </c>
      <c r="L1487" s="2">
        <f t="shared" si="23"/>
        <v>38.943089999999998</v>
      </c>
    </row>
    <row r="1488" spans="6:12" x14ac:dyDescent="0.25">
      <c r="F1488">
        <v>739.5</v>
      </c>
      <c r="G1488" s="1">
        <v>-38.935040000000001</v>
      </c>
      <c r="H1488" s="1">
        <v>331.02539999999999</v>
      </c>
      <c r="K1488">
        <v>739.5</v>
      </c>
      <c r="L1488" s="2">
        <f t="shared" si="23"/>
        <v>38.935040000000001</v>
      </c>
    </row>
    <row r="1489" spans="6:12" x14ac:dyDescent="0.25">
      <c r="F1489">
        <v>740</v>
      </c>
      <c r="G1489" s="1">
        <v>-38.927</v>
      </c>
      <c r="H1489" s="1">
        <v>330.99180000000001</v>
      </c>
      <c r="K1489">
        <v>740</v>
      </c>
      <c r="L1489" s="2">
        <f t="shared" si="23"/>
        <v>38.927</v>
      </c>
    </row>
    <row r="1490" spans="6:12" x14ac:dyDescent="0.25">
      <c r="F1490">
        <v>740.5</v>
      </c>
      <c r="G1490" s="1">
        <v>-38.918959999999998</v>
      </c>
      <c r="H1490" s="1">
        <v>330.9581</v>
      </c>
      <c r="K1490">
        <v>740.5</v>
      </c>
      <c r="L1490" s="2">
        <f t="shared" si="23"/>
        <v>38.918959999999998</v>
      </c>
    </row>
    <row r="1491" spans="6:12" x14ac:dyDescent="0.25">
      <c r="F1491">
        <v>741</v>
      </c>
      <c r="G1491" s="1">
        <v>-38.910910000000001</v>
      </c>
      <c r="H1491" s="1">
        <v>330.9246</v>
      </c>
      <c r="K1491">
        <v>741</v>
      </c>
      <c r="L1491" s="2">
        <f t="shared" si="23"/>
        <v>38.910910000000001</v>
      </c>
    </row>
    <row r="1492" spans="6:12" x14ac:dyDescent="0.25">
      <c r="F1492">
        <v>741.5</v>
      </c>
      <c r="G1492" s="1">
        <v>-38.90287</v>
      </c>
      <c r="H1492" s="1">
        <v>330.89100000000002</v>
      </c>
      <c r="K1492">
        <v>741.5</v>
      </c>
      <c r="L1492" s="2">
        <f t="shared" si="23"/>
        <v>38.90287</v>
      </c>
    </row>
    <row r="1493" spans="6:12" x14ac:dyDescent="0.25">
      <c r="F1493">
        <v>742</v>
      </c>
      <c r="G1493" s="1">
        <v>-38.894820000000003</v>
      </c>
      <c r="H1493" s="1">
        <v>330.85750000000002</v>
      </c>
      <c r="K1493">
        <v>742</v>
      </c>
      <c r="L1493" s="2">
        <f t="shared" si="23"/>
        <v>38.894820000000003</v>
      </c>
    </row>
    <row r="1494" spans="6:12" x14ac:dyDescent="0.25">
      <c r="F1494">
        <v>742.5</v>
      </c>
      <c r="G1494" s="1">
        <v>-38.886769999999999</v>
      </c>
      <c r="H1494" s="1">
        <v>330.82409999999999</v>
      </c>
      <c r="K1494">
        <v>742.5</v>
      </c>
      <c r="L1494" s="2">
        <f t="shared" si="23"/>
        <v>38.886769999999999</v>
      </c>
    </row>
    <row r="1495" spans="6:12" x14ac:dyDescent="0.25">
      <c r="F1495">
        <v>743</v>
      </c>
      <c r="G1495" s="1">
        <v>-38.878729999999997</v>
      </c>
      <c r="H1495" s="1">
        <v>330.79070000000002</v>
      </c>
      <c r="K1495">
        <v>743</v>
      </c>
      <c r="L1495" s="2">
        <f t="shared" si="23"/>
        <v>38.878729999999997</v>
      </c>
    </row>
    <row r="1496" spans="6:12" x14ac:dyDescent="0.25">
      <c r="F1496">
        <v>743.5</v>
      </c>
      <c r="G1496" s="1">
        <v>-38.87068</v>
      </c>
      <c r="H1496" s="1">
        <v>330.75729999999999</v>
      </c>
      <c r="K1496">
        <v>743.5</v>
      </c>
      <c r="L1496" s="2">
        <f t="shared" si="23"/>
        <v>38.87068</v>
      </c>
    </row>
    <row r="1497" spans="6:12" x14ac:dyDescent="0.25">
      <c r="F1497">
        <v>744</v>
      </c>
      <c r="G1497" s="1">
        <v>-38.862630000000003</v>
      </c>
      <c r="H1497" s="1">
        <v>330.72399999999999</v>
      </c>
      <c r="K1497">
        <v>744</v>
      </c>
      <c r="L1497" s="2">
        <f t="shared" si="23"/>
        <v>38.862630000000003</v>
      </c>
    </row>
    <row r="1498" spans="6:12" x14ac:dyDescent="0.25">
      <c r="F1498">
        <v>744.5</v>
      </c>
      <c r="G1498" s="1">
        <v>-38.854579999999999</v>
      </c>
      <c r="H1498" s="1">
        <v>330.69069999999999</v>
      </c>
      <c r="K1498">
        <v>744.5</v>
      </c>
      <c r="L1498" s="2">
        <f t="shared" si="23"/>
        <v>38.854579999999999</v>
      </c>
    </row>
    <row r="1499" spans="6:12" x14ac:dyDescent="0.25">
      <c r="F1499">
        <v>745</v>
      </c>
      <c r="G1499" s="1">
        <v>-38.846530000000001</v>
      </c>
      <c r="H1499" s="1">
        <v>330.6574</v>
      </c>
      <c r="K1499">
        <v>745</v>
      </c>
      <c r="L1499" s="2">
        <f t="shared" si="23"/>
        <v>38.846530000000001</v>
      </c>
    </row>
    <row r="1500" spans="6:12" x14ac:dyDescent="0.25">
      <c r="F1500">
        <v>745.5</v>
      </c>
      <c r="G1500" s="1">
        <v>-38.838479999999997</v>
      </c>
      <c r="H1500" s="1">
        <v>330.62419999999997</v>
      </c>
      <c r="K1500">
        <v>745.5</v>
      </c>
      <c r="L1500" s="2">
        <f t="shared" si="23"/>
        <v>38.838479999999997</v>
      </c>
    </row>
    <row r="1501" spans="6:12" x14ac:dyDescent="0.25">
      <c r="F1501">
        <v>746</v>
      </c>
      <c r="G1501" s="1">
        <v>-38.830419999999997</v>
      </c>
      <c r="H1501" s="1">
        <v>330.59109999999998</v>
      </c>
      <c r="K1501">
        <v>746</v>
      </c>
      <c r="L1501" s="2">
        <f t="shared" si="23"/>
        <v>38.830419999999997</v>
      </c>
    </row>
    <row r="1502" spans="6:12" x14ac:dyDescent="0.25">
      <c r="F1502">
        <v>746.5</v>
      </c>
      <c r="G1502" s="1">
        <v>-38.822369999999999</v>
      </c>
      <c r="H1502" s="1">
        <v>330.55790000000002</v>
      </c>
      <c r="K1502">
        <v>746.5</v>
      </c>
      <c r="L1502" s="2">
        <f t="shared" si="23"/>
        <v>38.822369999999999</v>
      </c>
    </row>
    <row r="1503" spans="6:12" x14ac:dyDescent="0.25">
      <c r="F1503">
        <v>747</v>
      </c>
      <c r="G1503" s="1">
        <v>-38.814320000000002</v>
      </c>
      <c r="H1503" s="1">
        <v>330.5249</v>
      </c>
      <c r="K1503">
        <v>747</v>
      </c>
      <c r="L1503" s="2">
        <f t="shared" si="23"/>
        <v>38.814320000000002</v>
      </c>
    </row>
    <row r="1504" spans="6:12" x14ac:dyDescent="0.25">
      <c r="F1504">
        <v>747.5</v>
      </c>
      <c r="G1504" s="1">
        <v>-38.806260000000002</v>
      </c>
      <c r="H1504" s="1">
        <v>330.49180000000001</v>
      </c>
      <c r="K1504">
        <v>747.5</v>
      </c>
      <c r="L1504" s="2">
        <f t="shared" si="23"/>
        <v>38.806260000000002</v>
      </c>
    </row>
    <row r="1505" spans="6:12" x14ac:dyDescent="0.25">
      <c r="F1505">
        <v>748</v>
      </c>
      <c r="G1505" s="1">
        <v>-38.798209999999997</v>
      </c>
      <c r="H1505" s="1">
        <v>330.4588</v>
      </c>
      <c r="K1505">
        <v>748</v>
      </c>
      <c r="L1505" s="2">
        <f t="shared" si="23"/>
        <v>38.798209999999997</v>
      </c>
    </row>
    <row r="1506" spans="6:12" x14ac:dyDescent="0.25">
      <c r="F1506">
        <v>748.5</v>
      </c>
      <c r="G1506" s="1">
        <v>-38.790149999999997</v>
      </c>
      <c r="H1506" s="1">
        <v>330.42590000000001</v>
      </c>
      <c r="K1506">
        <v>748.5</v>
      </c>
      <c r="L1506" s="2">
        <f t="shared" si="23"/>
        <v>38.790149999999997</v>
      </c>
    </row>
    <row r="1507" spans="6:12" x14ac:dyDescent="0.25">
      <c r="F1507">
        <v>749</v>
      </c>
      <c r="G1507" s="1">
        <v>-38.782089999999997</v>
      </c>
      <c r="H1507" s="1">
        <v>330.39299999999997</v>
      </c>
      <c r="K1507">
        <v>749</v>
      </c>
      <c r="L1507" s="2">
        <f t="shared" si="23"/>
        <v>38.782089999999997</v>
      </c>
    </row>
    <row r="1508" spans="6:12" x14ac:dyDescent="0.25">
      <c r="F1508">
        <v>749.5</v>
      </c>
      <c r="G1508" s="1">
        <v>-38.774039999999999</v>
      </c>
      <c r="H1508" s="1">
        <v>330.36009999999999</v>
      </c>
      <c r="K1508">
        <v>749.5</v>
      </c>
      <c r="L1508" s="2">
        <f t="shared" si="23"/>
        <v>38.774039999999999</v>
      </c>
    </row>
    <row r="1509" spans="6:12" x14ac:dyDescent="0.25">
      <c r="F1509">
        <v>750</v>
      </c>
      <c r="G1509" s="1">
        <v>-38.765979999999999</v>
      </c>
      <c r="H1509" s="1">
        <v>330.32729999999998</v>
      </c>
      <c r="K1509">
        <v>750</v>
      </c>
      <c r="L1509" s="2">
        <f t="shared" si="23"/>
        <v>38.765979999999999</v>
      </c>
    </row>
    <row r="1510" spans="6:12" x14ac:dyDescent="0.25">
      <c r="F1510">
        <v>750.5</v>
      </c>
      <c r="G1510" s="1">
        <v>-38.757919999999999</v>
      </c>
      <c r="H1510" s="1">
        <v>330.29450000000003</v>
      </c>
      <c r="K1510">
        <v>750.5</v>
      </c>
      <c r="L1510" s="2">
        <f t="shared" si="23"/>
        <v>38.757919999999999</v>
      </c>
    </row>
    <row r="1511" spans="6:12" x14ac:dyDescent="0.25">
      <c r="F1511">
        <v>751</v>
      </c>
      <c r="G1511" s="1">
        <v>-38.749859999999998</v>
      </c>
      <c r="H1511" s="1">
        <v>330.26179999999999</v>
      </c>
      <c r="K1511">
        <v>751</v>
      </c>
      <c r="L1511" s="2">
        <f t="shared" si="23"/>
        <v>38.749859999999998</v>
      </c>
    </row>
    <row r="1512" spans="6:12" x14ac:dyDescent="0.25">
      <c r="F1512">
        <v>751.5</v>
      </c>
      <c r="G1512" s="1">
        <v>-38.741799999999998</v>
      </c>
      <c r="H1512" s="1">
        <v>330.22910000000002</v>
      </c>
      <c r="K1512">
        <v>751.5</v>
      </c>
      <c r="L1512" s="2">
        <f t="shared" si="23"/>
        <v>38.741799999999998</v>
      </c>
    </row>
    <row r="1513" spans="6:12" x14ac:dyDescent="0.25">
      <c r="F1513">
        <v>752</v>
      </c>
      <c r="G1513" s="1">
        <v>-38.733739999999997</v>
      </c>
      <c r="H1513" s="1">
        <v>330.19639999999998</v>
      </c>
      <c r="K1513">
        <v>752</v>
      </c>
      <c r="L1513" s="2">
        <f t="shared" si="23"/>
        <v>38.733739999999997</v>
      </c>
    </row>
    <row r="1514" spans="6:12" x14ac:dyDescent="0.25">
      <c r="F1514">
        <v>752.5</v>
      </c>
      <c r="G1514" s="1">
        <v>-38.725679999999997</v>
      </c>
      <c r="H1514" s="1">
        <v>330.16379999999998</v>
      </c>
      <c r="K1514">
        <v>752.5</v>
      </c>
      <c r="L1514" s="2">
        <f t="shared" si="23"/>
        <v>38.725679999999997</v>
      </c>
    </row>
    <row r="1515" spans="6:12" x14ac:dyDescent="0.25">
      <c r="F1515">
        <v>753</v>
      </c>
      <c r="G1515" s="1">
        <v>-38.717610000000001</v>
      </c>
      <c r="H1515" s="1">
        <v>330.13119999999998</v>
      </c>
      <c r="K1515">
        <v>753</v>
      </c>
      <c r="L1515" s="2">
        <f t="shared" si="23"/>
        <v>38.717610000000001</v>
      </c>
    </row>
    <row r="1516" spans="6:12" x14ac:dyDescent="0.25">
      <c r="F1516">
        <v>753.5</v>
      </c>
      <c r="G1516" s="1">
        <v>-38.70955</v>
      </c>
      <c r="H1516" s="1">
        <v>330.09870000000001</v>
      </c>
      <c r="K1516">
        <v>753.5</v>
      </c>
      <c r="L1516" s="2">
        <f t="shared" si="23"/>
        <v>38.70955</v>
      </c>
    </row>
    <row r="1517" spans="6:12" x14ac:dyDescent="0.25">
      <c r="F1517">
        <v>754</v>
      </c>
      <c r="G1517" s="1">
        <v>-38.70149</v>
      </c>
      <c r="H1517" s="1">
        <v>330.06619999999998</v>
      </c>
      <c r="K1517">
        <v>754</v>
      </c>
      <c r="L1517" s="2">
        <f t="shared" si="23"/>
        <v>38.70149</v>
      </c>
    </row>
    <row r="1518" spans="6:12" x14ac:dyDescent="0.25">
      <c r="F1518">
        <v>754.5</v>
      </c>
      <c r="G1518" s="1">
        <v>-38.693420000000003</v>
      </c>
      <c r="H1518" s="1">
        <v>330.03379999999999</v>
      </c>
      <c r="K1518">
        <v>754.5</v>
      </c>
      <c r="L1518" s="2">
        <f t="shared" si="23"/>
        <v>38.693420000000003</v>
      </c>
    </row>
    <row r="1519" spans="6:12" x14ac:dyDescent="0.25">
      <c r="F1519">
        <v>755</v>
      </c>
      <c r="G1519" s="1">
        <v>-38.685360000000003</v>
      </c>
      <c r="H1519" s="1">
        <v>330.00130000000001</v>
      </c>
      <c r="K1519">
        <v>755</v>
      </c>
      <c r="L1519" s="2">
        <f t="shared" si="23"/>
        <v>38.685360000000003</v>
      </c>
    </row>
    <row r="1520" spans="6:12" x14ac:dyDescent="0.25">
      <c r="F1520">
        <v>755.5</v>
      </c>
      <c r="G1520" s="1">
        <v>-38.677289999999999</v>
      </c>
      <c r="H1520" s="1">
        <v>329.96899999999999</v>
      </c>
      <c r="K1520">
        <v>755.5</v>
      </c>
      <c r="L1520" s="2">
        <f t="shared" si="23"/>
        <v>38.677289999999999</v>
      </c>
    </row>
    <row r="1521" spans="6:12" x14ac:dyDescent="0.25">
      <c r="F1521">
        <v>756</v>
      </c>
      <c r="G1521" s="1">
        <v>-38.669229999999999</v>
      </c>
      <c r="H1521" s="1">
        <v>329.9366</v>
      </c>
      <c r="K1521">
        <v>756</v>
      </c>
      <c r="L1521" s="2">
        <f t="shared" si="23"/>
        <v>38.669229999999999</v>
      </c>
    </row>
    <row r="1522" spans="6:12" x14ac:dyDescent="0.25">
      <c r="F1522">
        <v>756.5</v>
      </c>
      <c r="G1522" s="1">
        <v>-38.661160000000002</v>
      </c>
      <c r="H1522" s="1">
        <v>329.90440000000001</v>
      </c>
      <c r="K1522">
        <v>756.5</v>
      </c>
      <c r="L1522" s="2">
        <f t="shared" si="23"/>
        <v>38.661160000000002</v>
      </c>
    </row>
    <row r="1523" spans="6:12" x14ac:dyDescent="0.25">
      <c r="F1523">
        <v>757</v>
      </c>
      <c r="G1523" s="1">
        <v>-38.653089999999999</v>
      </c>
      <c r="H1523" s="1">
        <v>329.87209999999999</v>
      </c>
      <c r="K1523">
        <v>757</v>
      </c>
      <c r="L1523" s="2">
        <f t="shared" si="23"/>
        <v>38.653089999999999</v>
      </c>
    </row>
    <row r="1524" spans="6:12" x14ac:dyDescent="0.25">
      <c r="F1524">
        <v>757.5</v>
      </c>
      <c r="G1524" s="1">
        <v>-38.645029999999998</v>
      </c>
      <c r="H1524" s="1">
        <v>329.8399</v>
      </c>
      <c r="K1524">
        <v>757.5</v>
      </c>
      <c r="L1524" s="2">
        <f t="shared" si="23"/>
        <v>38.645029999999998</v>
      </c>
    </row>
    <row r="1525" spans="6:12" x14ac:dyDescent="0.25">
      <c r="F1525">
        <v>758</v>
      </c>
      <c r="G1525" s="1">
        <v>-38.636960000000002</v>
      </c>
      <c r="H1525" s="1">
        <v>329.80770000000001</v>
      </c>
      <c r="K1525">
        <v>758</v>
      </c>
      <c r="L1525" s="2">
        <f t="shared" si="23"/>
        <v>38.636960000000002</v>
      </c>
    </row>
    <row r="1526" spans="6:12" x14ac:dyDescent="0.25">
      <c r="F1526">
        <v>758.5</v>
      </c>
      <c r="G1526" s="1">
        <v>-38.628889999999998</v>
      </c>
      <c r="H1526" s="1">
        <v>329.7756</v>
      </c>
      <c r="K1526">
        <v>758.5</v>
      </c>
      <c r="L1526" s="2">
        <f t="shared" si="23"/>
        <v>38.628889999999998</v>
      </c>
    </row>
    <row r="1527" spans="6:12" x14ac:dyDescent="0.25">
      <c r="F1527">
        <v>759</v>
      </c>
      <c r="G1527" s="1">
        <v>-38.620820000000002</v>
      </c>
      <c r="H1527" s="1">
        <v>329.74349999999998</v>
      </c>
      <c r="K1527">
        <v>759</v>
      </c>
      <c r="L1527" s="2">
        <f t="shared" si="23"/>
        <v>38.620820000000002</v>
      </c>
    </row>
    <row r="1528" spans="6:12" x14ac:dyDescent="0.25">
      <c r="F1528">
        <v>759.5</v>
      </c>
      <c r="G1528" s="1">
        <v>-38.612749999999998</v>
      </c>
      <c r="H1528" s="1">
        <v>329.7115</v>
      </c>
      <c r="K1528">
        <v>759.5</v>
      </c>
      <c r="L1528" s="2">
        <f t="shared" si="23"/>
        <v>38.612749999999998</v>
      </c>
    </row>
    <row r="1529" spans="6:12" x14ac:dyDescent="0.25">
      <c r="F1529">
        <v>760</v>
      </c>
      <c r="G1529" s="1">
        <v>-38.604680000000002</v>
      </c>
      <c r="H1529" s="1">
        <v>329.67950000000002</v>
      </c>
      <c r="K1529">
        <v>760</v>
      </c>
      <c r="L1529" s="2">
        <f t="shared" si="23"/>
        <v>38.604680000000002</v>
      </c>
    </row>
    <row r="1530" spans="6:12" x14ac:dyDescent="0.25">
      <c r="F1530">
        <v>760.5</v>
      </c>
      <c r="G1530" s="1">
        <v>-38.596609999999998</v>
      </c>
      <c r="H1530" s="1">
        <v>329.64749999999998</v>
      </c>
      <c r="K1530">
        <v>760.5</v>
      </c>
      <c r="L1530" s="2">
        <f t="shared" si="23"/>
        <v>38.596609999999998</v>
      </c>
    </row>
    <row r="1531" spans="6:12" x14ac:dyDescent="0.25">
      <c r="F1531">
        <v>761</v>
      </c>
      <c r="G1531" s="1">
        <v>-38.588540000000002</v>
      </c>
      <c r="H1531" s="1">
        <v>329.61559999999997</v>
      </c>
      <c r="K1531">
        <v>761</v>
      </c>
      <c r="L1531" s="2">
        <f t="shared" si="23"/>
        <v>38.588540000000002</v>
      </c>
    </row>
    <row r="1532" spans="6:12" x14ac:dyDescent="0.25">
      <c r="F1532">
        <v>761.5</v>
      </c>
      <c r="G1532" s="1">
        <v>-38.580460000000002</v>
      </c>
      <c r="H1532" s="1">
        <v>329.58370000000002</v>
      </c>
      <c r="K1532">
        <v>761.5</v>
      </c>
      <c r="L1532" s="2">
        <f t="shared" si="23"/>
        <v>38.580460000000002</v>
      </c>
    </row>
    <row r="1533" spans="6:12" x14ac:dyDescent="0.25">
      <c r="F1533">
        <v>762</v>
      </c>
      <c r="G1533" s="1">
        <v>-38.572389999999999</v>
      </c>
      <c r="H1533" s="1">
        <v>329.55189999999999</v>
      </c>
      <c r="K1533">
        <v>762</v>
      </c>
      <c r="L1533" s="2">
        <f t="shared" si="23"/>
        <v>38.572389999999999</v>
      </c>
    </row>
    <row r="1534" spans="6:12" x14ac:dyDescent="0.25">
      <c r="F1534">
        <v>762.5</v>
      </c>
      <c r="G1534" s="1">
        <v>-38.564320000000002</v>
      </c>
      <c r="H1534" s="1">
        <v>329.52010000000001</v>
      </c>
      <c r="K1534">
        <v>762.5</v>
      </c>
      <c r="L1534" s="2">
        <f t="shared" si="23"/>
        <v>38.564320000000002</v>
      </c>
    </row>
    <row r="1535" spans="6:12" x14ac:dyDescent="0.25">
      <c r="F1535">
        <v>763</v>
      </c>
      <c r="G1535" s="1">
        <v>-38.556240000000003</v>
      </c>
      <c r="H1535" s="1">
        <v>329.48829999999998</v>
      </c>
      <c r="K1535">
        <v>763</v>
      </c>
      <c r="L1535" s="2">
        <f t="shared" si="23"/>
        <v>38.556240000000003</v>
      </c>
    </row>
    <row r="1536" spans="6:12" x14ac:dyDescent="0.25">
      <c r="F1536">
        <v>763.5</v>
      </c>
      <c r="G1536" s="1">
        <v>-38.548169999999999</v>
      </c>
      <c r="H1536" s="1">
        <v>329.45659999999998</v>
      </c>
      <c r="K1536">
        <v>763.5</v>
      </c>
      <c r="L1536" s="2">
        <f t="shared" si="23"/>
        <v>38.548169999999999</v>
      </c>
    </row>
    <row r="1537" spans="6:12" x14ac:dyDescent="0.25">
      <c r="F1537">
        <v>764</v>
      </c>
      <c r="G1537" s="1">
        <v>-38.540089999999999</v>
      </c>
      <c r="H1537" s="1">
        <v>329.42489999999998</v>
      </c>
      <c r="K1537">
        <v>764</v>
      </c>
      <c r="L1537" s="2">
        <f t="shared" si="23"/>
        <v>38.540089999999999</v>
      </c>
    </row>
    <row r="1538" spans="6:12" x14ac:dyDescent="0.25">
      <c r="F1538">
        <v>764.5</v>
      </c>
      <c r="G1538" s="1">
        <v>-38.532020000000003</v>
      </c>
      <c r="H1538" s="1">
        <v>329.39330000000001</v>
      </c>
      <c r="K1538">
        <v>764.5</v>
      </c>
      <c r="L1538" s="2">
        <f t="shared" si="23"/>
        <v>38.532020000000003</v>
      </c>
    </row>
    <row r="1539" spans="6:12" x14ac:dyDescent="0.25">
      <c r="F1539">
        <v>765</v>
      </c>
      <c r="G1539" s="1">
        <v>-38.523940000000003</v>
      </c>
      <c r="H1539" s="1">
        <v>329.36169999999998</v>
      </c>
      <c r="K1539">
        <v>765</v>
      </c>
      <c r="L1539" s="2">
        <f t="shared" si="23"/>
        <v>38.523940000000003</v>
      </c>
    </row>
    <row r="1540" spans="6:12" x14ac:dyDescent="0.25">
      <c r="F1540">
        <v>765.5</v>
      </c>
      <c r="G1540" s="1">
        <v>-38.51587</v>
      </c>
      <c r="H1540" s="1">
        <v>329.33010000000002</v>
      </c>
      <c r="K1540">
        <v>765.5</v>
      </c>
      <c r="L1540" s="2">
        <f t="shared" si="23"/>
        <v>38.51587</v>
      </c>
    </row>
    <row r="1541" spans="6:12" x14ac:dyDescent="0.25">
      <c r="F1541">
        <v>766</v>
      </c>
      <c r="G1541" s="1">
        <v>-38.50779</v>
      </c>
      <c r="H1541" s="1">
        <v>329.29860000000002</v>
      </c>
      <c r="K1541">
        <v>766</v>
      </c>
      <c r="L1541" s="2">
        <f t="shared" si="23"/>
        <v>38.50779</v>
      </c>
    </row>
    <row r="1542" spans="6:12" x14ac:dyDescent="0.25">
      <c r="F1542">
        <v>766.5</v>
      </c>
      <c r="G1542" s="1">
        <v>-38.49971</v>
      </c>
      <c r="H1542" s="1">
        <v>329.26710000000003</v>
      </c>
      <c r="K1542">
        <v>766.5</v>
      </c>
      <c r="L1542" s="2">
        <f t="shared" si="23"/>
        <v>38.49971</v>
      </c>
    </row>
    <row r="1543" spans="6:12" x14ac:dyDescent="0.25">
      <c r="F1543">
        <v>767</v>
      </c>
      <c r="G1543" s="1">
        <v>-38.491630000000001</v>
      </c>
      <c r="H1543" s="1">
        <v>329.23570000000001</v>
      </c>
      <c r="K1543">
        <v>767</v>
      </c>
      <c r="L1543" s="2">
        <f t="shared" si="23"/>
        <v>38.491630000000001</v>
      </c>
    </row>
    <row r="1544" spans="6:12" x14ac:dyDescent="0.25">
      <c r="F1544">
        <v>767.5</v>
      </c>
      <c r="G1544" s="1">
        <v>-38.483559999999997</v>
      </c>
      <c r="H1544" s="1">
        <v>329.20429999999999</v>
      </c>
      <c r="K1544">
        <v>767.5</v>
      </c>
      <c r="L1544" s="2">
        <f t="shared" si="23"/>
        <v>38.483559999999997</v>
      </c>
    </row>
    <row r="1545" spans="6:12" x14ac:dyDescent="0.25">
      <c r="F1545">
        <v>768</v>
      </c>
      <c r="G1545" s="1">
        <v>-38.475479999999997</v>
      </c>
      <c r="H1545" s="1">
        <v>329.17290000000003</v>
      </c>
      <c r="K1545">
        <v>768</v>
      </c>
      <c r="L1545" s="2">
        <f t="shared" si="23"/>
        <v>38.475479999999997</v>
      </c>
    </row>
    <row r="1546" spans="6:12" x14ac:dyDescent="0.25">
      <c r="F1546">
        <v>768.5</v>
      </c>
      <c r="G1546" s="1">
        <v>-38.467399999999998</v>
      </c>
      <c r="H1546" s="1">
        <v>329.14159999999998</v>
      </c>
      <c r="K1546">
        <v>768.5</v>
      </c>
      <c r="L1546" s="2">
        <f t="shared" si="23"/>
        <v>38.467399999999998</v>
      </c>
    </row>
    <row r="1547" spans="6:12" x14ac:dyDescent="0.25">
      <c r="F1547">
        <v>769</v>
      </c>
      <c r="G1547" s="1">
        <v>-38.459319999999998</v>
      </c>
      <c r="H1547" s="1">
        <v>329.1103</v>
      </c>
      <c r="K1547">
        <v>769</v>
      </c>
      <c r="L1547" s="2">
        <f t="shared" ref="L1547:L1610" si="24">-G1547</f>
        <v>38.459319999999998</v>
      </c>
    </row>
    <row r="1548" spans="6:12" x14ac:dyDescent="0.25">
      <c r="F1548">
        <v>769.5</v>
      </c>
      <c r="G1548" s="1">
        <v>-38.451239999999999</v>
      </c>
      <c r="H1548" s="1">
        <v>329.07909999999998</v>
      </c>
      <c r="K1548">
        <v>769.5</v>
      </c>
      <c r="L1548" s="2">
        <f t="shared" si="24"/>
        <v>38.451239999999999</v>
      </c>
    </row>
    <row r="1549" spans="6:12" x14ac:dyDescent="0.25">
      <c r="F1549">
        <v>770</v>
      </c>
      <c r="G1549" s="1">
        <v>-38.443159999999999</v>
      </c>
      <c r="H1549" s="1">
        <v>329.04790000000003</v>
      </c>
      <c r="K1549">
        <v>770</v>
      </c>
      <c r="L1549" s="2">
        <f t="shared" si="24"/>
        <v>38.443159999999999</v>
      </c>
    </row>
    <row r="1550" spans="6:12" x14ac:dyDescent="0.25">
      <c r="F1550">
        <v>770.5</v>
      </c>
      <c r="G1550" s="1">
        <v>-38.435079999999999</v>
      </c>
      <c r="H1550" s="1">
        <v>329.01670000000001</v>
      </c>
      <c r="K1550">
        <v>770.5</v>
      </c>
      <c r="L1550" s="2">
        <f t="shared" si="24"/>
        <v>38.435079999999999</v>
      </c>
    </row>
    <row r="1551" spans="6:12" x14ac:dyDescent="0.25">
      <c r="F1551">
        <v>771</v>
      </c>
      <c r="G1551" s="1">
        <v>-38.427</v>
      </c>
      <c r="H1551" s="1">
        <v>328.98559999999998</v>
      </c>
      <c r="K1551">
        <v>771</v>
      </c>
      <c r="L1551" s="2">
        <f t="shared" si="24"/>
        <v>38.427</v>
      </c>
    </row>
    <row r="1552" spans="6:12" x14ac:dyDescent="0.25">
      <c r="F1552">
        <v>771.5</v>
      </c>
      <c r="G1552" s="1">
        <v>-38.418909999999997</v>
      </c>
      <c r="H1552" s="1">
        <v>328.9545</v>
      </c>
      <c r="K1552">
        <v>771.5</v>
      </c>
      <c r="L1552" s="2">
        <f t="shared" si="24"/>
        <v>38.418909999999997</v>
      </c>
    </row>
    <row r="1553" spans="6:12" x14ac:dyDescent="0.25">
      <c r="F1553">
        <v>772</v>
      </c>
      <c r="G1553" s="1">
        <v>-38.410829999999997</v>
      </c>
      <c r="H1553" s="1">
        <v>328.92349999999999</v>
      </c>
      <c r="K1553">
        <v>772</v>
      </c>
      <c r="L1553" s="2">
        <f t="shared" si="24"/>
        <v>38.410829999999997</v>
      </c>
    </row>
    <row r="1554" spans="6:12" x14ac:dyDescent="0.25">
      <c r="F1554">
        <v>772.5</v>
      </c>
      <c r="G1554" s="1">
        <v>-38.402749999999997</v>
      </c>
      <c r="H1554" s="1">
        <v>328.89249999999998</v>
      </c>
      <c r="K1554">
        <v>772.5</v>
      </c>
      <c r="L1554" s="2">
        <f t="shared" si="24"/>
        <v>38.402749999999997</v>
      </c>
    </row>
    <row r="1555" spans="6:12" x14ac:dyDescent="0.25">
      <c r="F1555">
        <v>773</v>
      </c>
      <c r="G1555" s="1">
        <v>-38.394669999999998</v>
      </c>
      <c r="H1555" s="1">
        <v>328.86149999999998</v>
      </c>
      <c r="K1555">
        <v>773</v>
      </c>
      <c r="L1555" s="2">
        <f t="shared" si="24"/>
        <v>38.394669999999998</v>
      </c>
    </row>
    <row r="1556" spans="6:12" x14ac:dyDescent="0.25">
      <c r="F1556">
        <v>773.5</v>
      </c>
      <c r="G1556" s="1">
        <v>-38.386580000000002</v>
      </c>
      <c r="H1556" s="1">
        <v>328.8306</v>
      </c>
      <c r="K1556">
        <v>773.5</v>
      </c>
      <c r="L1556" s="2">
        <f t="shared" si="24"/>
        <v>38.386580000000002</v>
      </c>
    </row>
    <row r="1557" spans="6:12" x14ac:dyDescent="0.25">
      <c r="F1557">
        <v>774</v>
      </c>
      <c r="G1557" s="1">
        <v>-38.378500000000003</v>
      </c>
      <c r="H1557" s="1">
        <v>328.79969999999997</v>
      </c>
      <c r="K1557">
        <v>774</v>
      </c>
      <c r="L1557" s="2">
        <f t="shared" si="24"/>
        <v>38.378500000000003</v>
      </c>
    </row>
    <row r="1558" spans="6:12" x14ac:dyDescent="0.25">
      <c r="F1558">
        <v>774.5</v>
      </c>
      <c r="G1558" s="1">
        <v>-38.370420000000003</v>
      </c>
      <c r="H1558" s="1">
        <v>328.7688</v>
      </c>
      <c r="K1558">
        <v>774.5</v>
      </c>
      <c r="L1558" s="2">
        <f t="shared" si="24"/>
        <v>38.370420000000003</v>
      </c>
    </row>
    <row r="1559" spans="6:12" x14ac:dyDescent="0.25">
      <c r="F1559">
        <v>775</v>
      </c>
      <c r="G1559" s="1">
        <v>-38.36233</v>
      </c>
      <c r="H1559" s="1">
        <v>328.738</v>
      </c>
      <c r="K1559">
        <v>775</v>
      </c>
      <c r="L1559" s="2">
        <f t="shared" si="24"/>
        <v>38.36233</v>
      </c>
    </row>
    <row r="1560" spans="6:12" x14ac:dyDescent="0.25">
      <c r="F1560">
        <v>775.5</v>
      </c>
      <c r="G1560" s="1">
        <v>-38.35425</v>
      </c>
      <c r="H1560" s="1">
        <v>328.7072</v>
      </c>
      <c r="K1560">
        <v>775.5</v>
      </c>
      <c r="L1560" s="2">
        <f t="shared" si="24"/>
        <v>38.35425</v>
      </c>
    </row>
    <row r="1561" spans="6:12" x14ac:dyDescent="0.25">
      <c r="F1561">
        <v>776</v>
      </c>
      <c r="G1561" s="1">
        <v>-38.346159999999998</v>
      </c>
      <c r="H1561" s="1">
        <v>328.67649999999998</v>
      </c>
      <c r="K1561">
        <v>776</v>
      </c>
      <c r="L1561" s="2">
        <f t="shared" si="24"/>
        <v>38.346159999999998</v>
      </c>
    </row>
    <row r="1562" spans="6:12" x14ac:dyDescent="0.25">
      <c r="F1562">
        <v>776.5</v>
      </c>
      <c r="G1562" s="1">
        <v>-38.338079999999998</v>
      </c>
      <c r="H1562" s="1">
        <v>328.64580000000001</v>
      </c>
      <c r="K1562">
        <v>776.5</v>
      </c>
      <c r="L1562" s="2">
        <f t="shared" si="24"/>
        <v>38.338079999999998</v>
      </c>
    </row>
    <row r="1563" spans="6:12" x14ac:dyDescent="0.25">
      <c r="F1563">
        <v>777</v>
      </c>
      <c r="G1563" s="1">
        <v>-38.329990000000002</v>
      </c>
      <c r="H1563" s="1">
        <v>328.61520000000002</v>
      </c>
      <c r="K1563">
        <v>777</v>
      </c>
      <c r="L1563" s="2">
        <f t="shared" si="24"/>
        <v>38.329990000000002</v>
      </c>
    </row>
    <row r="1564" spans="6:12" x14ac:dyDescent="0.25">
      <c r="F1564">
        <v>777.5</v>
      </c>
      <c r="G1564" s="1">
        <v>-38.321910000000003</v>
      </c>
      <c r="H1564" s="1">
        <v>328.58460000000002</v>
      </c>
      <c r="K1564">
        <v>777.5</v>
      </c>
      <c r="L1564" s="2">
        <f t="shared" si="24"/>
        <v>38.321910000000003</v>
      </c>
    </row>
    <row r="1565" spans="6:12" x14ac:dyDescent="0.25">
      <c r="F1565">
        <v>778</v>
      </c>
      <c r="G1565" s="1">
        <v>-38.31382</v>
      </c>
      <c r="H1565" s="1">
        <v>328.55399999999997</v>
      </c>
      <c r="K1565">
        <v>778</v>
      </c>
      <c r="L1565" s="2">
        <f t="shared" si="24"/>
        <v>38.31382</v>
      </c>
    </row>
    <row r="1566" spans="6:12" x14ac:dyDescent="0.25">
      <c r="F1566">
        <v>778.5</v>
      </c>
      <c r="G1566" s="1">
        <v>-38.305729999999997</v>
      </c>
      <c r="H1566" s="1">
        <v>328.52339999999998</v>
      </c>
      <c r="K1566">
        <v>778.5</v>
      </c>
      <c r="L1566" s="2">
        <f t="shared" si="24"/>
        <v>38.305729999999997</v>
      </c>
    </row>
    <row r="1567" spans="6:12" x14ac:dyDescent="0.25">
      <c r="F1567">
        <v>779</v>
      </c>
      <c r="G1567" s="1">
        <v>-38.297649999999997</v>
      </c>
      <c r="H1567" s="1">
        <v>328.49290000000002</v>
      </c>
      <c r="K1567">
        <v>779</v>
      </c>
      <c r="L1567" s="2">
        <f t="shared" si="24"/>
        <v>38.297649999999997</v>
      </c>
    </row>
    <row r="1568" spans="6:12" x14ac:dyDescent="0.25">
      <c r="F1568">
        <v>779.5</v>
      </c>
      <c r="G1568" s="1">
        <v>-38.289560000000002</v>
      </c>
      <c r="H1568" s="1">
        <v>328.46249999999998</v>
      </c>
      <c r="K1568">
        <v>779.5</v>
      </c>
      <c r="L1568" s="2">
        <f t="shared" si="24"/>
        <v>38.289560000000002</v>
      </c>
    </row>
    <row r="1569" spans="6:12" x14ac:dyDescent="0.25">
      <c r="F1569">
        <v>780</v>
      </c>
      <c r="G1569" s="1">
        <v>-38.281469999999999</v>
      </c>
      <c r="H1569" s="1">
        <v>328.43200000000002</v>
      </c>
      <c r="K1569">
        <v>780</v>
      </c>
      <c r="L1569" s="2">
        <f t="shared" si="24"/>
        <v>38.281469999999999</v>
      </c>
    </row>
    <row r="1570" spans="6:12" x14ac:dyDescent="0.25">
      <c r="F1570">
        <v>780.5</v>
      </c>
      <c r="G1570" s="1">
        <v>-38.273380000000003</v>
      </c>
      <c r="H1570" s="1">
        <v>328.40170000000001</v>
      </c>
      <c r="K1570">
        <v>780.5</v>
      </c>
      <c r="L1570" s="2">
        <f t="shared" si="24"/>
        <v>38.273380000000003</v>
      </c>
    </row>
    <row r="1571" spans="6:12" x14ac:dyDescent="0.25">
      <c r="F1571">
        <v>781</v>
      </c>
      <c r="G1571" s="1">
        <v>-38.265300000000003</v>
      </c>
      <c r="H1571" s="1">
        <v>328.37130000000002</v>
      </c>
      <c r="K1571">
        <v>781</v>
      </c>
      <c r="L1571" s="2">
        <f t="shared" si="24"/>
        <v>38.265300000000003</v>
      </c>
    </row>
    <row r="1572" spans="6:12" x14ac:dyDescent="0.25">
      <c r="F1572">
        <v>781.5</v>
      </c>
      <c r="G1572" s="1">
        <v>-38.257210000000001</v>
      </c>
      <c r="H1572" s="1">
        <v>328.34100000000001</v>
      </c>
      <c r="K1572">
        <v>781.5</v>
      </c>
      <c r="L1572" s="2">
        <f t="shared" si="24"/>
        <v>38.257210000000001</v>
      </c>
    </row>
    <row r="1573" spans="6:12" x14ac:dyDescent="0.25">
      <c r="F1573">
        <v>782</v>
      </c>
      <c r="G1573" s="1">
        <v>-38.249119999999998</v>
      </c>
      <c r="H1573" s="1">
        <v>328.3107</v>
      </c>
      <c r="K1573">
        <v>782</v>
      </c>
      <c r="L1573" s="2">
        <f t="shared" si="24"/>
        <v>38.249119999999998</v>
      </c>
    </row>
    <row r="1574" spans="6:12" x14ac:dyDescent="0.25">
      <c r="F1574">
        <v>782.5</v>
      </c>
      <c r="G1574" s="1">
        <v>-38.241030000000002</v>
      </c>
      <c r="H1574" s="1">
        <v>328.28050000000002</v>
      </c>
      <c r="K1574">
        <v>782.5</v>
      </c>
      <c r="L1574" s="2">
        <f t="shared" si="24"/>
        <v>38.241030000000002</v>
      </c>
    </row>
    <row r="1575" spans="6:12" x14ac:dyDescent="0.25">
      <c r="F1575">
        <v>783</v>
      </c>
      <c r="G1575" s="1">
        <v>-38.232939999999999</v>
      </c>
      <c r="H1575" s="1">
        <v>328.25029999999998</v>
      </c>
      <c r="K1575">
        <v>783</v>
      </c>
      <c r="L1575" s="2">
        <f t="shared" si="24"/>
        <v>38.232939999999999</v>
      </c>
    </row>
    <row r="1576" spans="6:12" x14ac:dyDescent="0.25">
      <c r="F1576">
        <v>783.5</v>
      </c>
      <c r="G1576" s="1">
        <v>-38.224850000000004</v>
      </c>
      <c r="H1576" s="1">
        <v>328.22019999999998</v>
      </c>
      <c r="K1576">
        <v>783.5</v>
      </c>
      <c r="L1576" s="2">
        <f t="shared" si="24"/>
        <v>38.224850000000004</v>
      </c>
    </row>
    <row r="1577" spans="6:12" x14ac:dyDescent="0.25">
      <c r="F1577">
        <v>784</v>
      </c>
      <c r="G1577" s="1">
        <v>-38.216760000000001</v>
      </c>
      <c r="H1577" s="1">
        <v>328.19</v>
      </c>
      <c r="K1577">
        <v>784</v>
      </c>
      <c r="L1577" s="2">
        <f t="shared" si="24"/>
        <v>38.216760000000001</v>
      </c>
    </row>
    <row r="1578" spans="6:12" x14ac:dyDescent="0.25">
      <c r="F1578">
        <v>784.5</v>
      </c>
      <c r="G1578" s="1">
        <v>-38.208669999999998</v>
      </c>
      <c r="H1578" s="1">
        <v>328.16</v>
      </c>
      <c r="K1578">
        <v>784.5</v>
      </c>
      <c r="L1578" s="2">
        <f t="shared" si="24"/>
        <v>38.208669999999998</v>
      </c>
    </row>
    <row r="1579" spans="6:12" x14ac:dyDescent="0.25">
      <c r="F1579">
        <v>785</v>
      </c>
      <c r="G1579" s="1">
        <v>-38.200580000000002</v>
      </c>
      <c r="H1579" s="1">
        <v>328.12990000000002</v>
      </c>
      <c r="K1579">
        <v>785</v>
      </c>
      <c r="L1579" s="2">
        <f t="shared" si="24"/>
        <v>38.200580000000002</v>
      </c>
    </row>
    <row r="1580" spans="6:12" x14ac:dyDescent="0.25">
      <c r="F1580">
        <v>785.5</v>
      </c>
      <c r="G1580" s="1">
        <v>-38.192489999999999</v>
      </c>
      <c r="H1580" s="1">
        <v>328.09989999999999</v>
      </c>
      <c r="K1580">
        <v>785.5</v>
      </c>
      <c r="L1580" s="2">
        <f t="shared" si="24"/>
        <v>38.192489999999999</v>
      </c>
    </row>
    <row r="1581" spans="6:12" x14ac:dyDescent="0.25">
      <c r="F1581">
        <v>786</v>
      </c>
      <c r="G1581" s="1">
        <v>-38.184399999999997</v>
      </c>
      <c r="H1581" s="1">
        <v>328.06990000000002</v>
      </c>
      <c r="K1581">
        <v>786</v>
      </c>
      <c r="L1581" s="2">
        <f t="shared" si="24"/>
        <v>38.184399999999997</v>
      </c>
    </row>
    <row r="1582" spans="6:12" x14ac:dyDescent="0.25">
      <c r="F1582">
        <v>786.5</v>
      </c>
      <c r="G1582" s="1">
        <v>-38.176310000000001</v>
      </c>
      <c r="H1582" s="1">
        <v>328.04</v>
      </c>
      <c r="K1582">
        <v>786.5</v>
      </c>
      <c r="L1582" s="2">
        <f t="shared" si="24"/>
        <v>38.176310000000001</v>
      </c>
    </row>
    <row r="1583" spans="6:12" x14ac:dyDescent="0.25">
      <c r="F1583">
        <v>787</v>
      </c>
      <c r="G1583" s="1">
        <v>-38.168219999999998</v>
      </c>
      <c r="H1583" s="1">
        <v>328.01010000000002</v>
      </c>
      <c r="K1583">
        <v>787</v>
      </c>
      <c r="L1583" s="2">
        <f t="shared" si="24"/>
        <v>38.168219999999998</v>
      </c>
    </row>
    <row r="1584" spans="6:12" x14ac:dyDescent="0.25">
      <c r="F1584">
        <v>787.5</v>
      </c>
      <c r="G1584" s="1">
        <v>-38.160130000000002</v>
      </c>
      <c r="H1584" s="1">
        <v>327.9803</v>
      </c>
      <c r="K1584">
        <v>787.5</v>
      </c>
      <c r="L1584" s="2">
        <f t="shared" si="24"/>
        <v>38.160130000000002</v>
      </c>
    </row>
    <row r="1585" spans="6:12" x14ac:dyDescent="0.25">
      <c r="F1585">
        <v>788</v>
      </c>
      <c r="G1585" s="1">
        <v>-38.15204</v>
      </c>
      <c r="H1585" s="1">
        <v>327.9504</v>
      </c>
      <c r="K1585">
        <v>788</v>
      </c>
      <c r="L1585" s="2">
        <f t="shared" si="24"/>
        <v>38.15204</v>
      </c>
    </row>
    <row r="1586" spans="6:12" x14ac:dyDescent="0.25">
      <c r="F1586">
        <v>788.5</v>
      </c>
      <c r="G1586" s="1">
        <v>-38.143940000000001</v>
      </c>
      <c r="H1586" s="1">
        <v>327.92070000000001</v>
      </c>
      <c r="K1586">
        <v>788.5</v>
      </c>
      <c r="L1586" s="2">
        <f t="shared" si="24"/>
        <v>38.143940000000001</v>
      </c>
    </row>
    <row r="1587" spans="6:12" x14ac:dyDescent="0.25">
      <c r="F1587">
        <v>789</v>
      </c>
      <c r="G1587" s="1">
        <v>-38.135849999999998</v>
      </c>
      <c r="H1587" s="1">
        <v>327.89089999999999</v>
      </c>
      <c r="K1587">
        <v>789</v>
      </c>
      <c r="L1587" s="2">
        <f t="shared" si="24"/>
        <v>38.135849999999998</v>
      </c>
    </row>
    <row r="1588" spans="6:12" x14ac:dyDescent="0.25">
      <c r="F1588">
        <v>789.5</v>
      </c>
      <c r="G1588" s="1">
        <v>-38.127760000000002</v>
      </c>
      <c r="H1588" s="1">
        <v>327.8612</v>
      </c>
      <c r="K1588">
        <v>789.5</v>
      </c>
      <c r="L1588" s="2">
        <f t="shared" si="24"/>
        <v>38.127760000000002</v>
      </c>
    </row>
    <row r="1589" spans="6:12" x14ac:dyDescent="0.25">
      <c r="F1589">
        <v>790</v>
      </c>
      <c r="G1589" s="1">
        <v>-38.119669999999999</v>
      </c>
      <c r="H1589" s="1">
        <v>327.83159999999998</v>
      </c>
      <c r="K1589">
        <v>790</v>
      </c>
      <c r="L1589" s="2">
        <f t="shared" si="24"/>
        <v>38.119669999999999</v>
      </c>
    </row>
    <row r="1590" spans="6:12" x14ac:dyDescent="0.25">
      <c r="F1590">
        <v>790.5</v>
      </c>
      <c r="G1590" s="1">
        <v>-38.111579999999996</v>
      </c>
      <c r="H1590" s="1">
        <v>327.80189999999999</v>
      </c>
      <c r="K1590">
        <v>790.5</v>
      </c>
      <c r="L1590" s="2">
        <f t="shared" si="24"/>
        <v>38.111579999999996</v>
      </c>
    </row>
    <row r="1591" spans="6:12" x14ac:dyDescent="0.25">
      <c r="F1591">
        <v>791</v>
      </c>
      <c r="G1591" s="1">
        <v>-38.103479999999998</v>
      </c>
      <c r="H1591" s="1">
        <v>327.77229999999997</v>
      </c>
      <c r="K1591">
        <v>791</v>
      </c>
      <c r="L1591" s="2">
        <f t="shared" si="24"/>
        <v>38.103479999999998</v>
      </c>
    </row>
    <row r="1592" spans="6:12" x14ac:dyDescent="0.25">
      <c r="F1592">
        <v>791.5</v>
      </c>
      <c r="G1592" s="1">
        <v>-38.095390000000002</v>
      </c>
      <c r="H1592" s="1">
        <v>327.74279999999999</v>
      </c>
      <c r="K1592">
        <v>791.5</v>
      </c>
      <c r="L1592" s="2">
        <f t="shared" si="24"/>
        <v>38.095390000000002</v>
      </c>
    </row>
    <row r="1593" spans="6:12" x14ac:dyDescent="0.25">
      <c r="F1593">
        <v>792</v>
      </c>
      <c r="G1593" s="1">
        <v>-38.087299999999999</v>
      </c>
      <c r="H1593" s="1">
        <v>327.7133</v>
      </c>
      <c r="K1593">
        <v>792</v>
      </c>
      <c r="L1593" s="2">
        <f t="shared" si="24"/>
        <v>38.087299999999999</v>
      </c>
    </row>
    <row r="1594" spans="6:12" x14ac:dyDescent="0.25">
      <c r="F1594">
        <v>792.5</v>
      </c>
      <c r="G1594" s="1">
        <v>-38.079210000000003</v>
      </c>
      <c r="H1594" s="1">
        <v>327.68380000000002</v>
      </c>
      <c r="K1594">
        <v>792.5</v>
      </c>
      <c r="L1594" s="2">
        <f t="shared" si="24"/>
        <v>38.079210000000003</v>
      </c>
    </row>
    <row r="1595" spans="6:12" x14ac:dyDescent="0.25">
      <c r="F1595">
        <v>793</v>
      </c>
      <c r="G1595" s="1">
        <v>-38.071109999999997</v>
      </c>
      <c r="H1595" s="1">
        <v>327.65429999999998</v>
      </c>
      <c r="K1595">
        <v>793</v>
      </c>
      <c r="L1595" s="2">
        <f t="shared" si="24"/>
        <v>38.071109999999997</v>
      </c>
    </row>
    <row r="1596" spans="6:12" x14ac:dyDescent="0.25">
      <c r="F1596">
        <v>793.5</v>
      </c>
      <c r="G1596" s="1">
        <v>-38.063020000000002</v>
      </c>
      <c r="H1596" s="1">
        <v>327.62490000000003</v>
      </c>
      <c r="K1596">
        <v>793.5</v>
      </c>
      <c r="L1596" s="2">
        <f t="shared" si="24"/>
        <v>38.063020000000002</v>
      </c>
    </row>
    <row r="1597" spans="6:12" x14ac:dyDescent="0.25">
      <c r="F1597">
        <v>794</v>
      </c>
      <c r="G1597" s="1">
        <v>-38.054929999999999</v>
      </c>
      <c r="H1597" s="1">
        <v>327.59559999999999</v>
      </c>
      <c r="K1597">
        <v>794</v>
      </c>
      <c r="L1597" s="2">
        <f t="shared" si="24"/>
        <v>38.054929999999999</v>
      </c>
    </row>
    <row r="1598" spans="6:12" x14ac:dyDescent="0.25">
      <c r="F1598">
        <v>794.5</v>
      </c>
      <c r="G1598" s="1">
        <v>-38.04683</v>
      </c>
      <c r="H1598" s="1">
        <v>327.56619999999998</v>
      </c>
      <c r="K1598">
        <v>794.5</v>
      </c>
      <c r="L1598" s="2">
        <f t="shared" si="24"/>
        <v>38.04683</v>
      </c>
    </row>
    <row r="1599" spans="6:12" x14ac:dyDescent="0.25">
      <c r="F1599">
        <v>795</v>
      </c>
      <c r="G1599" s="1">
        <v>-38.038739999999997</v>
      </c>
      <c r="H1599" s="1">
        <v>327.5369</v>
      </c>
      <c r="K1599">
        <v>795</v>
      </c>
      <c r="L1599" s="2">
        <f t="shared" si="24"/>
        <v>38.038739999999997</v>
      </c>
    </row>
    <row r="1600" spans="6:12" x14ac:dyDescent="0.25">
      <c r="F1600">
        <v>795.5</v>
      </c>
      <c r="G1600" s="1">
        <v>-38.030650000000001</v>
      </c>
      <c r="H1600" s="1">
        <v>327.5077</v>
      </c>
      <c r="K1600">
        <v>795.5</v>
      </c>
      <c r="L1600" s="2">
        <f t="shared" si="24"/>
        <v>38.030650000000001</v>
      </c>
    </row>
    <row r="1601" spans="6:12" x14ac:dyDescent="0.25">
      <c r="F1601">
        <v>796</v>
      </c>
      <c r="G1601" s="1">
        <v>-38.022550000000003</v>
      </c>
      <c r="H1601" s="1">
        <v>327.4785</v>
      </c>
      <c r="K1601">
        <v>796</v>
      </c>
      <c r="L1601" s="2">
        <f t="shared" si="24"/>
        <v>38.022550000000003</v>
      </c>
    </row>
    <row r="1602" spans="6:12" x14ac:dyDescent="0.25">
      <c r="F1602">
        <v>796.5</v>
      </c>
      <c r="G1602" s="1">
        <v>-38.01446</v>
      </c>
      <c r="H1602" s="1">
        <v>327.44929999999999</v>
      </c>
      <c r="K1602">
        <v>796.5</v>
      </c>
      <c r="L1602" s="2">
        <f t="shared" si="24"/>
        <v>38.01446</v>
      </c>
    </row>
    <row r="1603" spans="6:12" x14ac:dyDescent="0.25">
      <c r="F1603">
        <v>797</v>
      </c>
      <c r="G1603" s="1">
        <v>-38.006360000000001</v>
      </c>
      <c r="H1603" s="1">
        <v>327.42009999999999</v>
      </c>
      <c r="K1603">
        <v>797</v>
      </c>
      <c r="L1603" s="2">
        <f t="shared" si="24"/>
        <v>38.006360000000001</v>
      </c>
    </row>
    <row r="1604" spans="6:12" x14ac:dyDescent="0.25">
      <c r="F1604">
        <v>797.5</v>
      </c>
      <c r="G1604" s="1">
        <v>-37.998269999999998</v>
      </c>
      <c r="H1604" s="1">
        <v>327.39100000000002</v>
      </c>
      <c r="K1604">
        <v>797.5</v>
      </c>
      <c r="L1604" s="2">
        <f t="shared" si="24"/>
        <v>37.998269999999998</v>
      </c>
    </row>
    <row r="1605" spans="6:12" x14ac:dyDescent="0.25">
      <c r="F1605">
        <v>798</v>
      </c>
      <c r="G1605" s="1">
        <v>-37.990180000000002</v>
      </c>
      <c r="H1605" s="1">
        <v>327.36189999999999</v>
      </c>
      <c r="K1605">
        <v>798</v>
      </c>
      <c r="L1605" s="2">
        <f t="shared" si="24"/>
        <v>37.990180000000002</v>
      </c>
    </row>
    <row r="1606" spans="6:12" x14ac:dyDescent="0.25">
      <c r="F1606">
        <v>798.5</v>
      </c>
      <c r="G1606" s="1">
        <v>-37.982080000000003</v>
      </c>
      <c r="H1606" s="1">
        <v>327.3329</v>
      </c>
      <c r="K1606">
        <v>798.5</v>
      </c>
      <c r="L1606" s="2">
        <f t="shared" si="24"/>
        <v>37.982080000000003</v>
      </c>
    </row>
    <row r="1607" spans="6:12" x14ac:dyDescent="0.25">
      <c r="F1607">
        <v>799</v>
      </c>
      <c r="G1607" s="1">
        <v>-37.973990000000001</v>
      </c>
      <c r="H1607" s="1">
        <v>327.3039</v>
      </c>
      <c r="K1607">
        <v>799</v>
      </c>
      <c r="L1607" s="2">
        <f t="shared" si="24"/>
        <v>37.973990000000001</v>
      </c>
    </row>
    <row r="1608" spans="6:12" x14ac:dyDescent="0.25">
      <c r="F1608">
        <v>799.5</v>
      </c>
      <c r="G1608" s="1">
        <v>-37.965890000000002</v>
      </c>
      <c r="H1608" s="1">
        <v>327.2749</v>
      </c>
      <c r="K1608">
        <v>799.5</v>
      </c>
      <c r="L1608" s="2">
        <f t="shared" si="24"/>
        <v>37.965890000000002</v>
      </c>
    </row>
    <row r="1609" spans="6:12" x14ac:dyDescent="0.25">
      <c r="F1609">
        <v>800</v>
      </c>
      <c r="G1609" s="1">
        <v>-37.957799999999999</v>
      </c>
      <c r="H1609" s="1">
        <v>327.24599999999998</v>
      </c>
      <c r="K1609">
        <v>800</v>
      </c>
      <c r="L1609" s="2">
        <f t="shared" si="24"/>
        <v>37.957799999999999</v>
      </c>
    </row>
    <row r="1610" spans="6:12" x14ac:dyDescent="0.25">
      <c r="F1610">
        <v>800.5</v>
      </c>
      <c r="G1610" s="1">
        <v>-37.949710000000003</v>
      </c>
      <c r="H1610" s="1">
        <v>327.21710000000002</v>
      </c>
      <c r="K1610">
        <v>800.5</v>
      </c>
      <c r="L1610" s="2">
        <f t="shared" si="24"/>
        <v>37.949710000000003</v>
      </c>
    </row>
    <row r="1611" spans="6:12" x14ac:dyDescent="0.25">
      <c r="F1611">
        <v>801</v>
      </c>
      <c r="G1611" s="1">
        <v>-37.941609999999997</v>
      </c>
      <c r="H1611" s="1">
        <v>327.18830000000003</v>
      </c>
      <c r="K1611">
        <v>801</v>
      </c>
      <c r="L1611" s="2">
        <f t="shared" ref="L1611:L1674" si="25">-G1611</f>
        <v>37.941609999999997</v>
      </c>
    </row>
    <row r="1612" spans="6:12" x14ac:dyDescent="0.25">
      <c r="F1612">
        <v>801.5</v>
      </c>
      <c r="G1612" s="1">
        <v>-37.933520000000001</v>
      </c>
      <c r="H1612" s="1">
        <v>327.15940000000001</v>
      </c>
      <c r="K1612">
        <v>801.5</v>
      </c>
      <c r="L1612" s="2">
        <f t="shared" si="25"/>
        <v>37.933520000000001</v>
      </c>
    </row>
    <row r="1613" spans="6:12" x14ac:dyDescent="0.25">
      <c r="F1613">
        <v>802</v>
      </c>
      <c r="G1613" s="1">
        <v>-37.925420000000003</v>
      </c>
      <c r="H1613" s="1">
        <v>327.13060000000002</v>
      </c>
      <c r="K1613">
        <v>802</v>
      </c>
      <c r="L1613" s="2">
        <f t="shared" si="25"/>
        <v>37.925420000000003</v>
      </c>
    </row>
    <row r="1614" spans="6:12" x14ac:dyDescent="0.25">
      <c r="F1614">
        <v>802.5</v>
      </c>
      <c r="G1614" s="1">
        <v>-37.91733</v>
      </c>
      <c r="H1614" s="1">
        <v>327.1019</v>
      </c>
      <c r="K1614">
        <v>802.5</v>
      </c>
      <c r="L1614" s="2">
        <f t="shared" si="25"/>
        <v>37.91733</v>
      </c>
    </row>
    <row r="1615" spans="6:12" x14ac:dyDescent="0.25">
      <c r="F1615">
        <v>803</v>
      </c>
      <c r="G1615" s="1">
        <v>-37.909230000000001</v>
      </c>
      <c r="H1615" s="1">
        <v>327.07319999999999</v>
      </c>
      <c r="K1615">
        <v>803</v>
      </c>
      <c r="L1615" s="2">
        <f t="shared" si="25"/>
        <v>37.909230000000001</v>
      </c>
    </row>
    <row r="1616" spans="6:12" x14ac:dyDescent="0.25">
      <c r="F1616">
        <v>803.5</v>
      </c>
      <c r="G1616" s="1">
        <v>-37.901139999999998</v>
      </c>
      <c r="H1616" s="1">
        <v>327.04450000000003</v>
      </c>
      <c r="K1616">
        <v>803.5</v>
      </c>
      <c r="L1616" s="2">
        <f t="shared" si="25"/>
        <v>37.901139999999998</v>
      </c>
    </row>
    <row r="1617" spans="6:12" x14ac:dyDescent="0.25">
      <c r="F1617">
        <v>804</v>
      </c>
      <c r="G1617" s="1">
        <v>-37.893039999999999</v>
      </c>
      <c r="H1617" s="1">
        <v>327.01589999999999</v>
      </c>
      <c r="K1617">
        <v>804</v>
      </c>
      <c r="L1617" s="2">
        <f t="shared" si="25"/>
        <v>37.893039999999999</v>
      </c>
    </row>
    <row r="1618" spans="6:12" x14ac:dyDescent="0.25">
      <c r="F1618">
        <v>804.5</v>
      </c>
      <c r="G1618" s="1">
        <v>-37.884950000000003</v>
      </c>
      <c r="H1618" s="1">
        <v>326.9873</v>
      </c>
      <c r="K1618">
        <v>804.5</v>
      </c>
      <c r="L1618" s="2">
        <f t="shared" si="25"/>
        <v>37.884950000000003</v>
      </c>
    </row>
    <row r="1619" spans="6:12" x14ac:dyDescent="0.25">
      <c r="F1619">
        <v>805</v>
      </c>
      <c r="G1619" s="1">
        <v>-37.876860000000001</v>
      </c>
      <c r="H1619" s="1">
        <v>326.95870000000002</v>
      </c>
      <c r="K1619">
        <v>805</v>
      </c>
      <c r="L1619" s="2">
        <f t="shared" si="25"/>
        <v>37.876860000000001</v>
      </c>
    </row>
    <row r="1620" spans="6:12" x14ac:dyDescent="0.25">
      <c r="F1620">
        <v>805.5</v>
      </c>
      <c r="G1620" s="1">
        <v>-37.868760000000002</v>
      </c>
      <c r="H1620" s="1">
        <v>326.93020000000001</v>
      </c>
      <c r="K1620">
        <v>805.5</v>
      </c>
      <c r="L1620" s="2">
        <f t="shared" si="25"/>
        <v>37.868760000000002</v>
      </c>
    </row>
    <row r="1621" spans="6:12" x14ac:dyDescent="0.25">
      <c r="F1621">
        <v>806</v>
      </c>
      <c r="G1621" s="1">
        <v>-37.860669999999999</v>
      </c>
      <c r="H1621" s="1">
        <v>326.90170000000001</v>
      </c>
      <c r="K1621">
        <v>806</v>
      </c>
      <c r="L1621" s="2">
        <f t="shared" si="25"/>
        <v>37.860669999999999</v>
      </c>
    </row>
    <row r="1622" spans="6:12" x14ac:dyDescent="0.25">
      <c r="F1622">
        <v>806.5</v>
      </c>
      <c r="G1622" s="1">
        <v>-37.85257</v>
      </c>
      <c r="H1622" s="1">
        <v>326.8732</v>
      </c>
      <c r="K1622">
        <v>806.5</v>
      </c>
      <c r="L1622" s="2">
        <f t="shared" si="25"/>
        <v>37.85257</v>
      </c>
    </row>
    <row r="1623" spans="6:12" x14ac:dyDescent="0.25">
      <c r="F1623">
        <v>807</v>
      </c>
      <c r="G1623" s="1">
        <v>-37.844479999999997</v>
      </c>
      <c r="H1623" s="1">
        <v>326.84480000000002</v>
      </c>
      <c r="K1623">
        <v>807</v>
      </c>
      <c r="L1623" s="2">
        <f t="shared" si="25"/>
        <v>37.844479999999997</v>
      </c>
    </row>
    <row r="1624" spans="6:12" x14ac:dyDescent="0.25">
      <c r="F1624">
        <v>807.5</v>
      </c>
      <c r="G1624" s="1">
        <v>-37.836379999999998</v>
      </c>
      <c r="H1624" s="1">
        <v>326.81639999999999</v>
      </c>
      <c r="K1624">
        <v>807.5</v>
      </c>
      <c r="L1624" s="2">
        <f t="shared" si="25"/>
        <v>37.836379999999998</v>
      </c>
    </row>
    <row r="1625" spans="6:12" x14ac:dyDescent="0.25">
      <c r="F1625">
        <v>808</v>
      </c>
      <c r="G1625" s="1">
        <v>-37.828290000000003</v>
      </c>
      <c r="H1625" s="1">
        <v>326.78800000000001</v>
      </c>
      <c r="K1625">
        <v>808</v>
      </c>
      <c r="L1625" s="2">
        <f t="shared" si="25"/>
        <v>37.828290000000003</v>
      </c>
    </row>
    <row r="1626" spans="6:12" x14ac:dyDescent="0.25">
      <c r="F1626">
        <v>808.5</v>
      </c>
      <c r="G1626" s="1">
        <v>-37.820189999999997</v>
      </c>
      <c r="H1626" s="1">
        <v>326.75970000000001</v>
      </c>
      <c r="K1626">
        <v>808.5</v>
      </c>
      <c r="L1626" s="2">
        <f t="shared" si="25"/>
        <v>37.820189999999997</v>
      </c>
    </row>
    <row r="1627" spans="6:12" x14ac:dyDescent="0.25">
      <c r="F1627">
        <v>809</v>
      </c>
      <c r="G1627" s="1">
        <v>-37.812100000000001</v>
      </c>
      <c r="H1627" s="1">
        <v>326.73140000000001</v>
      </c>
      <c r="K1627">
        <v>809</v>
      </c>
      <c r="L1627" s="2">
        <f t="shared" si="25"/>
        <v>37.812100000000001</v>
      </c>
    </row>
    <row r="1628" spans="6:12" x14ac:dyDescent="0.25">
      <c r="F1628">
        <v>809.5</v>
      </c>
      <c r="G1628" s="1">
        <v>-37.804009999999998</v>
      </c>
      <c r="H1628" s="1">
        <v>326.70319999999998</v>
      </c>
      <c r="K1628">
        <v>809.5</v>
      </c>
      <c r="L1628" s="2">
        <f t="shared" si="25"/>
        <v>37.804009999999998</v>
      </c>
    </row>
    <row r="1629" spans="6:12" x14ac:dyDescent="0.25">
      <c r="F1629">
        <v>810</v>
      </c>
      <c r="G1629" s="1">
        <v>-37.795909999999999</v>
      </c>
      <c r="H1629" s="1">
        <v>326.67500000000001</v>
      </c>
      <c r="K1629">
        <v>810</v>
      </c>
      <c r="L1629" s="2">
        <f t="shared" si="25"/>
        <v>37.795909999999999</v>
      </c>
    </row>
    <row r="1630" spans="6:12" x14ac:dyDescent="0.25">
      <c r="F1630">
        <v>810.5</v>
      </c>
      <c r="G1630" s="1">
        <v>-37.787820000000004</v>
      </c>
      <c r="H1630" s="1">
        <v>326.64679999999998</v>
      </c>
      <c r="K1630">
        <v>810.5</v>
      </c>
      <c r="L1630" s="2">
        <f t="shared" si="25"/>
        <v>37.787820000000004</v>
      </c>
    </row>
    <row r="1631" spans="6:12" x14ac:dyDescent="0.25">
      <c r="F1631">
        <v>811</v>
      </c>
      <c r="G1631" s="1">
        <v>-37.779719999999998</v>
      </c>
      <c r="H1631" s="1">
        <v>326.61869999999999</v>
      </c>
      <c r="K1631">
        <v>811</v>
      </c>
      <c r="L1631" s="2">
        <f t="shared" si="25"/>
        <v>37.779719999999998</v>
      </c>
    </row>
    <row r="1632" spans="6:12" x14ac:dyDescent="0.25">
      <c r="F1632">
        <v>811.5</v>
      </c>
      <c r="G1632" s="1">
        <v>-37.771630000000002</v>
      </c>
      <c r="H1632" s="1">
        <v>326.59050000000002</v>
      </c>
      <c r="K1632">
        <v>811.5</v>
      </c>
      <c r="L1632" s="2">
        <f t="shared" si="25"/>
        <v>37.771630000000002</v>
      </c>
    </row>
    <row r="1633" spans="6:12" x14ac:dyDescent="0.25">
      <c r="F1633">
        <v>812</v>
      </c>
      <c r="G1633" s="1">
        <v>-37.763539999999999</v>
      </c>
      <c r="H1633" s="1">
        <v>326.5625</v>
      </c>
      <c r="K1633">
        <v>812</v>
      </c>
      <c r="L1633" s="2">
        <f t="shared" si="25"/>
        <v>37.763539999999999</v>
      </c>
    </row>
    <row r="1634" spans="6:12" x14ac:dyDescent="0.25">
      <c r="F1634">
        <v>812.5</v>
      </c>
      <c r="G1634" s="1">
        <v>-37.75544</v>
      </c>
      <c r="H1634" s="1">
        <v>326.53440000000001</v>
      </c>
      <c r="K1634">
        <v>812.5</v>
      </c>
      <c r="L1634" s="2">
        <f t="shared" si="25"/>
        <v>37.75544</v>
      </c>
    </row>
    <row r="1635" spans="6:12" x14ac:dyDescent="0.25">
      <c r="F1635">
        <v>813</v>
      </c>
      <c r="G1635" s="1">
        <v>-37.747349999999997</v>
      </c>
      <c r="H1635" s="1">
        <v>326.50639999999999</v>
      </c>
      <c r="K1635">
        <v>813</v>
      </c>
      <c r="L1635" s="2">
        <f t="shared" si="25"/>
        <v>37.747349999999997</v>
      </c>
    </row>
    <row r="1636" spans="6:12" x14ac:dyDescent="0.25">
      <c r="F1636">
        <v>813.5</v>
      </c>
      <c r="G1636" s="1">
        <v>-37.739260000000002</v>
      </c>
      <c r="H1636" s="1">
        <v>326.4785</v>
      </c>
      <c r="K1636">
        <v>813.5</v>
      </c>
      <c r="L1636" s="2">
        <f t="shared" si="25"/>
        <v>37.739260000000002</v>
      </c>
    </row>
    <row r="1637" spans="6:12" x14ac:dyDescent="0.25">
      <c r="F1637">
        <v>814</v>
      </c>
      <c r="G1637" s="1">
        <v>-37.731160000000003</v>
      </c>
      <c r="H1637" s="1">
        <v>326.45049999999998</v>
      </c>
      <c r="K1637">
        <v>814</v>
      </c>
      <c r="L1637" s="2">
        <f t="shared" si="25"/>
        <v>37.731160000000003</v>
      </c>
    </row>
    <row r="1638" spans="6:12" x14ac:dyDescent="0.25">
      <c r="F1638">
        <v>814.5</v>
      </c>
      <c r="G1638" s="1">
        <v>-37.72307</v>
      </c>
      <c r="H1638" s="1">
        <v>326.42259999999999</v>
      </c>
      <c r="K1638">
        <v>814.5</v>
      </c>
      <c r="L1638" s="2">
        <f t="shared" si="25"/>
        <v>37.72307</v>
      </c>
    </row>
    <row r="1639" spans="6:12" x14ac:dyDescent="0.25">
      <c r="F1639">
        <v>815</v>
      </c>
      <c r="G1639" s="1">
        <v>-37.714979999999997</v>
      </c>
      <c r="H1639" s="1">
        <v>326.39479999999998</v>
      </c>
      <c r="K1639">
        <v>815</v>
      </c>
      <c r="L1639" s="2">
        <f t="shared" si="25"/>
        <v>37.714979999999997</v>
      </c>
    </row>
    <row r="1640" spans="6:12" x14ac:dyDescent="0.25">
      <c r="F1640">
        <v>815.5</v>
      </c>
      <c r="G1640" s="1">
        <v>-37.706879999999998</v>
      </c>
      <c r="H1640" s="1">
        <v>326.36700000000002</v>
      </c>
      <c r="K1640">
        <v>815.5</v>
      </c>
      <c r="L1640" s="2">
        <f t="shared" si="25"/>
        <v>37.706879999999998</v>
      </c>
    </row>
    <row r="1641" spans="6:12" x14ac:dyDescent="0.25">
      <c r="F1641">
        <v>816</v>
      </c>
      <c r="G1641" s="1">
        <v>-37.698790000000002</v>
      </c>
      <c r="H1641" s="1">
        <v>326.33920000000001</v>
      </c>
      <c r="K1641">
        <v>816</v>
      </c>
      <c r="L1641" s="2">
        <f t="shared" si="25"/>
        <v>37.698790000000002</v>
      </c>
    </row>
    <row r="1642" spans="6:12" x14ac:dyDescent="0.25">
      <c r="F1642">
        <v>816.5</v>
      </c>
      <c r="G1642" s="1">
        <v>-37.6907</v>
      </c>
      <c r="H1642" s="1">
        <v>326.31139999999999</v>
      </c>
      <c r="K1642">
        <v>816.5</v>
      </c>
      <c r="L1642" s="2">
        <f t="shared" si="25"/>
        <v>37.6907</v>
      </c>
    </row>
    <row r="1643" spans="6:12" x14ac:dyDescent="0.25">
      <c r="F1643">
        <v>817</v>
      </c>
      <c r="G1643" s="1">
        <v>-37.682600000000001</v>
      </c>
      <c r="H1643" s="1">
        <v>326.28370000000001</v>
      </c>
      <c r="K1643">
        <v>817</v>
      </c>
      <c r="L1643" s="2">
        <f t="shared" si="25"/>
        <v>37.682600000000001</v>
      </c>
    </row>
    <row r="1644" spans="6:12" x14ac:dyDescent="0.25">
      <c r="F1644">
        <v>817.5</v>
      </c>
      <c r="G1644" s="1">
        <v>-37.674509999999998</v>
      </c>
      <c r="H1644" s="1">
        <v>326.25599999999997</v>
      </c>
      <c r="K1644">
        <v>817.5</v>
      </c>
      <c r="L1644" s="2">
        <f t="shared" si="25"/>
        <v>37.674509999999998</v>
      </c>
    </row>
    <row r="1645" spans="6:12" x14ac:dyDescent="0.25">
      <c r="F1645">
        <v>818</v>
      </c>
      <c r="G1645" s="1">
        <v>-37.666420000000002</v>
      </c>
      <c r="H1645" s="1">
        <v>326.22829999999999</v>
      </c>
      <c r="K1645">
        <v>818</v>
      </c>
      <c r="L1645" s="2">
        <f t="shared" si="25"/>
        <v>37.666420000000002</v>
      </c>
    </row>
    <row r="1646" spans="6:12" x14ac:dyDescent="0.25">
      <c r="F1646">
        <v>818.5</v>
      </c>
      <c r="G1646" s="1">
        <v>-37.658329999999999</v>
      </c>
      <c r="H1646" s="1">
        <v>326.20069999999998</v>
      </c>
      <c r="K1646">
        <v>818.5</v>
      </c>
      <c r="L1646" s="2">
        <f t="shared" si="25"/>
        <v>37.658329999999999</v>
      </c>
    </row>
    <row r="1647" spans="6:12" x14ac:dyDescent="0.25">
      <c r="F1647">
        <v>819</v>
      </c>
      <c r="G1647" s="1">
        <v>-37.650239999999997</v>
      </c>
      <c r="H1647" s="1">
        <v>326.17309999999998</v>
      </c>
      <c r="K1647">
        <v>819</v>
      </c>
      <c r="L1647" s="2">
        <f t="shared" si="25"/>
        <v>37.650239999999997</v>
      </c>
    </row>
    <row r="1648" spans="6:12" x14ac:dyDescent="0.25">
      <c r="F1648">
        <v>819.5</v>
      </c>
      <c r="G1648" s="1">
        <v>-37.642139999999998</v>
      </c>
      <c r="H1648" s="1">
        <v>326.1456</v>
      </c>
      <c r="K1648">
        <v>819.5</v>
      </c>
      <c r="L1648" s="2">
        <f t="shared" si="25"/>
        <v>37.642139999999998</v>
      </c>
    </row>
    <row r="1649" spans="6:12" x14ac:dyDescent="0.25">
      <c r="F1649">
        <v>820</v>
      </c>
      <c r="G1649" s="1">
        <v>-37.634050000000002</v>
      </c>
      <c r="H1649" s="1">
        <v>326.11810000000003</v>
      </c>
      <c r="K1649">
        <v>820</v>
      </c>
      <c r="L1649" s="2">
        <f t="shared" si="25"/>
        <v>37.634050000000002</v>
      </c>
    </row>
    <row r="1650" spans="6:12" x14ac:dyDescent="0.25">
      <c r="F1650">
        <v>820.5</v>
      </c>
      <c r="G1650" s="1">
        <v>-37.625959999999999</v>
      </c>
      <c r="H1650" s="1">
        <v>326.09059999999999</v>
      </c>
      <c r="K1650">
        <v>820.5</v>
      </c>
      <c r="L1650" s="2">
        <f t="shared" si="25"/>
        <v>37.625959999999999</v>
      </c>
    </row>
    <row r="1651" spans="6:12" x14ac:dyDescent="0.25">
      <c r="F1651">
        <v>821</v>
      </c>
      <c r="G1651" s="1">
        <v>-37.617870000000003</v>
      </c>
      <c r="H1651" s="1">
        <v>326.06319999999999</v>
      </c>
      <c r="K1651">
        <v>821</v>
      </c>
      <c r="L1651" s="2">
        <f t="shared" si="25"/>
        <v>37.617870000000003</v>
      </c>
    </row>
    <row r="1652" spans="6:12" x14ac:dyDescent="0.25">
      <c r="F1652">
        <v>821.5</v>
      </c>
      <c r="G1652" s="1">
        <v>-37.609780000000001</v>
      </c>
      <c r="H1652" s="1">
        <v>326.03570000000002</v>
      </c>
      <c r="K1652">
        <v>821.5</v>
      </c>
      <c r="L1652" s="2">
        <f t="shared" si="25"/>
        <v>37.609780000000001</v>
      </c>
    </row>
    <row r="1653" spans="6:12" x14ac:dyDescent="0.25">
      <c r="F1653">
        <v>822</v>
      </c>
      <c r="G1653" s="1">
        <v>-37.601689999999998</v>
      </c>
      <c r="H1653" s="1">
        <v>326.00839999999999</v>
      </c>
      <c r="K1653">
        <v>822</v>
      </c>
      <c r="L1653" s="2">
        <f t="shared" si="25"/>
        <v>37.601689999999998</v>
      </c>
    </row>
    <row r="1654" spans="6:12" x14ac:dyDescent="0.25">
      <c r="F1654">
        <v>822.5</v>
      </c>
      <c r="G1654" s="1">
        <v>-37.593600000000002</v>
      </c>
      <c r="H1654" s="1">
        <v>325.98099999999999</v>
      </c>
      <c r="K1654">
        <v>822.5</v>
      </c>
      <c r="L1654" s="2">
        <f t="shared" si="25"/>
        <v>37.593600000000002</v>
      </c>
    </row>
    <row r="1655" spans="6:12" x14ac:dyDescent="0.25">
      <c r="F1655">
        <v>823</v>
      </c>
      <c r="G1655" s="1">
        <v>-37.585509999999999</v>
      </c>
      <c r="H1655" s="1">
        <v>325.95370000000003</v>
      </c>
      <c r="K1655">
        <v>823</v>
      </c>
      <c r="L1655" s="2">
        <f t="shared" si="25"/>
        <v>37.585509999999999</v>
      </c>
    </row>
    <row r="1656" spans="6:12" x14ac:dyDescent="0.25">
      <c r="F1656">
        <v>823.5</v>
      </c>
      <c r="G1656" s="1">
        <v>-37.577419999999996</v>
      </c>
      <c r="H1656" s="1">
        <v>325.9264</v>
      </c>
      <c r="K1656">
        <v>823.5</v>
      </c>
      <c r="L1656" s="2">
        <f t="shared" si="25"/>
        <v>37.577419999999996</v>
      </c>
    </row>
    <row r="1657" spans="6:12" x14ac:dyDescent="0.25">
      <c r="F1657">
        <v>824</v>
      </c>
      <c r="G1657" s="1">
        <v>-37.569330000000001</v>
      </c>
      <c r="H1657" s="1">
        <v>325.89920000000001</v>
      </c>
      <c r="K1657">
        <v>824</v>
      </c>
      <c r="L1657" s="2">
        <f t="shared" si="25"/>
        <v>37.569330000000001</v>
      </c>
    </row>
    <row r="1658" spans="6:12" x14ac:dyDescent="0.25">
      <c r="F1658">
        <v>824.5</v>
      </c>
      <c r="G1658" s="1">
        <v>-37.561239999999998</v>
      </c>
      <c r="H1658" s="1">
        <v>325.87200000000001</v>
      </c>
      <c r="K1658">
        <v>824.5</v>
      </c>
      <c r="L1658" s="2">
        <f t="shared" si="25"/>
        <v>37.561239999999998</v>
      </c>
    </row>
    <row r="1659" spans="6:12" x14ac:dyDescent="0.25">
      <c r="F1659">
        <v>825</v>
      </c>
      <c r="G1659" s="1">
        <v>-37.553150000000002</v>
      </c>
      <c r="H1659" s="1">
        <v>325.84480000000002</v>
      </c>
      <c r="K1659">
        <v>825</v>
      </c>
      <c r="L1659" s="2">
        <f t="shared" si="25"/>
        <v>37.553150000000002</v>
      </c>
    </row>
    <row r="1660" spans="6:12" x14ac:dyDescent="0.25">
      <c r="F1660">
        <v>825.5</v>
      </c>
      <c r="G1660" s="1">
        <v>-37.545059999999999</v>
      </c>
      <c r="H1660" s="1">
        <v>325.8177</v>
      </c>
      <c r="K1660">
        <v>825.5</v>
      </c>
      <c r="L1660" s="2">
        <f t="shared" si="25"/>
        <v>37.545059999999999</v>
      </c>
    </row>
    <row r="1661" spans="6:12" x14ac:dyDescent="0.25">
      <c r="F1661">
        <v>826</v>
      </c>
      <c r="G1661" s="1">
        <v>-37.536969999999997</v>
      </c>
      <c r="H1661" s="1">
        <v>325.79059999999998</v>
      </c>
      <c r="K1661">
        <v>826</v>
      </c>
      <c r="L1661" s="2">
        <f t="shared" si="25"/>
        <v>37.536969999999997</v>
      </c>
    </row>
    <row r="1662" spans="6:12" x14ac:dyDescent="0.25">
      <c r="F1662">
        <v>826.5</v>
      </c>
      <c r="G1662" s="1">
        <v>-37.528880000000001</v>
      </c>
      <c r="H1662" s="1">
        <v>325.76350000000002</v>
      </c>
      <c r="K1662">
        <v>826.5</v>
      </c>
      <c r="L1662" s="2">
        <f t="shared" si="25"/>
        <v>37.528880000000001</v>
      </c>
    </row>
    <row r="1663" spans="6:12" x14ac:dyDescent="0.25">
      <c r="F1663">
        <v>827</v>
      </c>
      <c r="G1663" s="1">
        <v>-37.520789999999998</v>
      </c>
      <c r="H1663" s="1">
        <v>325.73649999999998</v>
      </c>
      <c r="K1663">
        <v>827</v>
      </c>
      <c r="L1663" s="2">
        <f t="shared" si="25"/>
        <v>37.520789999999998</v>
      </c>
    </row>
    <row r="1664" spans="6:12" x14ac:dyDescent="0.25">
      <c r="F1664">
        <v>827.5</v>
      </c>
      <c r="G1664" s="1">
        <v>-37.512700000000002</v>
      </c>
      <c r="H1664" s="1">
        <v>325.70949999999999</v>
      </c>
      <c r="K1664">
        <v>827.5</v>
      </c>
      <c r="L1664" s="2">
        <f t="shared" si="25"/>
        <v>37.512700000000002</v>
      </c>
    </row>
    <row r="1665" spans="6:12" x14ac:dyDescent="0.25">
      <c r="F1665">
        <v>828</v>
      </c>
      <c r="G1665" s="1">
        <v>-37.50461</v>
      </c>
      <c r="H1665" s="1">
        <v>325.6825</v>
      </c>
      <c r="K1665">
        <v>828</v>
      </c>
      <c r="L1665" s="2">
        <f t="shared" si="25"/>
        <v>37.50461</v>
      </c>
    </row>
    <row r="1666" spans="6:12" x14ac:dyDescent="0.25">
      <c r="F1666">
        <v>828.5</v>
      </c>
      <c r="G1666" s="1">
        <v>-37.49653</v>
      </c>
      <c r="H1666" s="1">
        <v>325.65559999999999</v>
      </c>
      <c r="K1666">
        <v>828.5</v>
      </c>
      <c r="L1666" s="2">
        <f t="shared" si="25"/>
        <v>37.49653</v>
      </c>
    </row>
    <row r="1667" spans="6:12" x14ac:dyDescent="0.25">
      <c r="F1667">
        <v>829</v>
      </c>
      <c r="G1667" s="1">
        <v>-37.488439999999997</v>
      </c>
      <c r="H1667" s="1">
        <v>325.62869999999998</v>
      </c>
      <c r="K1667">
        <v>829</v>
      </c>
      <c r="L1667" s="2">
        <f t="shared" si="25"/>
        <v>37.488439999999997</v>
      </c>
    </row>
    <row r="1668" spans="6:12" x14ac:dyDescent="0.25">
      <c r="F1668">
        <v>829.5</v>
      </c>
      <c r="G1668" s="1">
        <v>-37.480350000000001</v>
      </c>
      <c r="H1668" s="1">
        <v>325.60180000000003</v>
      </c>
      <c r="K1668">
        <v>829.5</v>
      </c>
      <c r="L1668" s="2">
        <f t="shared" si="25"/>
        <v>37.480350000000001</v>
      </c>
    </row>
    <row r="1669" spans="6:12" x14ac:dyDescent="0.25">
      <c r="F1669">
        <v>830</v>
      </c>
      <c r="G1669" s="1">
        <v>-37.472259999999999</v>
      </c>
      <c r="H1669" s="1">
        <v>325.57499999999999</v>
      </c>
      <c r="K1669">
        <v>830</v>
      </c>
      <c r="L1669" s="2">
        <f t="shared" si="25"/>
        <v>37.472259999999999</v>
      </c>
    </row>
    <row r="1670" spans="6:12" x14ac:dyDescent="0.25">
      <c r="F1670">
        <v>830.5</v>
      </c>
      <c r="G1670" s="1">
        <v>-37.464179999999999</v>
      </c>
      <c r="H1670" s="1">
        <v>325.54809999999998</v>
      </c>
      <c r="K1670">
        <v>830.5</v>
      </c>
      <c r="L1670" s="2">
        <f t="shared" si="25"/>
        <v>37.464179999999999</v>
      </c>
    </row>
    <row r="1671" spans="6:12" x14ac:dyDescent="0.25">
      <c r="F1671">
        <v>831</v>
      </c>
      <c r="G1671" s="1">
        <v>-37.456090000000003</v>
      </c>
      <c r="H1671" s="1">
        <v>325.52140000000003</v>
      </c>
      <c r="K1671">
        <v>831</v>
      </c>
      <c r="L1671" s="2">
        <f t="shared" si="25"/>
        <v>37.456090000000003</v>
      </c>
    </row>
    <row r="1672" spans="6:12" x14ac:dyDescent="0.25">
      <c r="F1672">
        <v>831.5</v>
      </c>
      <c r="G1672" s="1">
        <v>-37.448</v>
      </c>
      <c r="H1672" s="1">
        <v>325.49459999999999</v>
      </c>
      <c r="K1672">
        <v>831.5</v>
      </c>
      <c r="L1672" s="2">
        <f t="shared" si="25"/>
        <v>37.448</v>
      </c>
    </row>
    <row r="1673" spans="6:12" x14ac:dyDescent="0.25">
      <c r="F1673">
        <v>832</v>
      </c>
      <c r="G1673" s="1">
        <v>-37.439920000000001</v>
      </c>
      <c r="H1673" s="1">
        <v>325.46789999999999</v>
      </c>
      <c r="K1673">
        <v>832</v>
      </c>
      <c r="L1673" s="2">
        <f t="shared" si="25"/>
        <v>37.439920000000001</v>
      </c>
    </row>
    <row r="1674" spans="6:12" x14ac:dyDescent="0.25">
      <c r="F1674">
        <v>832.5</v>
      </c>
      <c r="G1674" s="1">
        <v>-37.431829999999998</v>
      </c>
      <c r="H1674" s="1">
        <v>325.44130000000001</v>
      </c>
      <c r="K1674">
        <v>832.5</v>
      </c>
      <c r="L1674" s="2">
        <f t="shared" si="25"/>
        <v>37.431829999999998</v>
      </c>
    </row>
    <row r="1675" spans="6:12" x14ac:dyDescent="0.25">
      <c r="F1675">
        <v>833</v>
      </c>
      <c r="G1675" s="1">
        <v>-37.423749999999998</v>
      </c>
      <c r="H1675" s="1">
        <v>325.41460000000001</v>
      </c>
      <c r="K1675">
        <v>833</v>
      </c>
      <c r="L1675" s="2">
        <f t="shared" ref="L1675:L1738" si="26">-G1675</f>
        <v>37.423749999999998</v>
      </c>
    </row>
    <row r="1676" spans="6:12" x14ac:dyDescent="0.25">
      <c r="F1676">
        <v>833.5</v>
      </c>
      <c r="G1676" s="1">
        <v>-37.415660000000003</v>
      </c>
      <c r="H1676" s="1">
        <v>325.38799999999998</v>
      </c>
      <c r="K1676">
        <v>833.5</v>
      </c>
      <c r="L1676" s="2">
        <f t="shared" si="26"/>
        <v>37.415660000000003</v>
      </c>
    </row>
    <row r="1677" spans="6:12" x14ac:dyDescent="0.25">
      <c r="F1677">
        <v>834</v>
      </c>
      <c r="G1677" s="1">
        <v>-37.407580000000003</v>
      </c>
      <c r="H1677" s="1">
        <v>325.36149999999998</v>
      </c>
      <c r="K1677">
        <v>834</v>
      </c>
      <c r="L1677" s="2">
        <f t="shared" si="26"/>
        <v>37.407580000000003</v>
      </c>
    </row>
    <row r="1678" spans="6:12" x14ac:dyDescent="0.25">
      <c r="F1678">
        <v>834.5</v>
      </c>
      <c r="G1678" s="1">
        <v>-37.39949</v>
      </c>
      <c r="H1678" s="1">
        <v>325.3349</v>
      </c>
      <c r="K1678">
        <v>834.5</v>
      </c>
      <c r="L1678" s="2">
        <f t="shared" si="26"/>
        <v>37.39949</v>
      </c>
    </row>
    <row r="1679" spans="6:12" x14ac:dyDescent="0.25">
      <c r="F1679">
        <v>835</v>
      </c>
      <c r="G1679" s="1">
        <v>-37.39141</v>
      </c>
      <c r="H1679" s="1">
        <v>325.30840000000001</v>
      </c>
      <c r="K1679">
        <v>835</v>
      </c>
      <c r="L1679" s="2">
        <f t="shared" si="26"/>
        <v>37.39141</v>
      </c>
    </row>
    <row r="1680" spans="6:12" x14ac:dyDescent="0.25">
      <c r="F1680">
        <v>835.5</v>
      </c>
      <c r="G1680" s="1">
        <v>-37.383330000000001</v>
      </c>
      <c r="H1680" s="1">
        <v>325.28199999999998</v>
      </c>
      <c r="K1680">
        <v>835.5</v>
      </c>
      <c r="L1680" s="2">
        <f t="shared" si="26"/>
        <v>37.383330000000001</v>
      </c>
    </row>
    <row r="1681" spans="6:12" x14ac:dyDescent="0.25">
      <c r="F1681">
        <v>836</v>
      </c>
      <c r="G1681" s="1">
        <v>-37.375239999999998</v>
      </c>
      <c r="H1681" s="1">
        <v>325.25549999999998</v>
      </c>
      <c r="K1681">
        <v>836</v>
      </c>
      <c r="L1681" s="2">
        <f t="shared" si="26"/>
        <v>37.375239999999998</v>
      </c>
    </row>
    <row r="1682" spans="6:12" x14ac:dyDescent="0.25">
      <c r="F1682">
        <v>836.5</v>
      </c>
      <c r="G1682" s="1">
        <v>-37.367159999999998</v>
      </c>
      <c r="H1682" s="1">
        <v>325.22910000000002</v>
      </c>
      <c r="K1682">
        <v>836.5</v>
      </c>
      <c r="L1682" s="2">
        <f t="shared" si="26"/>
        <v>37.367159999999998</v>
      </c>
    </row>
    <row r="1683" spans="6:12" x14ac:dyDescent="0.25">
      <c r="F1683">
        <v>837</v>
      </c>
      <c r="G1683" s="1">
        <v>-37.359079999999999</v>
      </c>
      <c r="H1683" s="1">
        <v>325.20269999999999</v>
      </c>
      <c r="K1683">
        <v>837</v>
      </c>
      <c r="L1683" s="2">
        <f t="shared" si="26"/>
        <v>37.359079999999999</v>
      </c>
    </row>
    <row r="1684" spans="6:12" x14ac:dyDescent="0.25">
      <c r="F1684">
        <v>837.5</v>
      </c>
      <c r="G1684" s="1">
        <v>-37.350999999999999</v>
      </c>
      <c r="H1684" s="1">
        <v>325.1764</v>
      </c>
      <c r="K1684">
        <v>837.5</v>
      </c>
      <c r="L1684" s="2">
        <f t="shared" si="26"/>
        <v>37.350999999999999</v>
      </c>
    </row>
    <row r="1685" spans="6:12" x14ac:dyDescent="0.25">
      <c r="F1685">
        <v>838</v>
      </c>
      <c r="G1685" s="1">
        <v>-37.342910000000003</v>
      </c>
      <c r="H1685" s="1">
        <v>325.15010000000001</v>
      </c>
      <c r="K1685">
        <v>838</v>
      </c>
      <c r="L1685" s="2">
        <f t="shared" si="26"/>
        <v>37.342910000000003</v>
      </c>
    </row>
    <row r="1686" spans="6:12" x14ac:dyDescent="0.25">
      <c r="F1686">
        <v>838.5</v>
      </c>
      <c r="G1686" s="1">
        <v>-37.334829999999997</v>
      </c>
      <c r="H1686" s="1">
        <v>325.12380000000002</v>
      </c>
      <c r="K1686">
        <v>838.5</v>
      </c>
      <c r="L1686" s="2">
        <f t="shared" si="26"/>
        <v>37.334829999999997</v>
      </c>
    </row>
    <row r="1687" spans="6:12" x14ac:dyDescent="0.25">
      <c r="F1687">
        <v>839</v>
      </c>
      <c r="G1687" s="1">
        <v>-37.326749999999997</v>
      </c>
      <c r="H1687" s="1">
        <v>325.0976</v>
      </c>
      <c r="K1687">
        <v>839</v>
      </c>
      <c r="L1687" s="2">
        <f t="shared" si="26"/>
        <v>37.326749999999997</v>
      </c>
    </row>
    <row r="1688" spans="6:12" x14ac:dyDescent="0.25">
      <c r="F1688">
        <v>839.5</v>
      </c>
      <c r="G1688" s="1">
        <v>-37.318669999999997</v>
      </c>
      <c r="H1688" s="1">
        <v>325.07139999999998</v>
      </c>
      <c r="K1688">
        <v>839.5</v>
      </c>
      <c r="L1688" s="2">
        <f t="shared" si="26"/>
        <v>37.318669999999997</v>
      </c>
    </row>
    <row r="1689" spans="6:12" x14ac:dyDescent="0.25">
      <c r="F1689">
        <v>840</v>
      </c>
      <c r="G1689" s="1">
        <v>-37.310589999999998</v>
      </c>
      <c r="H1689" s="1">
        <v>325.04520000000002</v>
      </c>
      <c r="K1689">
        <v>840</v>
      </c>
      <c r="L1689" s="2">
        <f t="shared" si="26"/>
        <v>37.310589999999998</v>
      </c>
    </row>
    <row r="1690" spans="6:12" x14ac:dyDescent="0.25">
      <c r="F1690">
        <v>840.5</v>
      </c>
      <c r="G1690" s="1">
        <v>-37.302509999999998</v>
      </c>
      <c r="H1690" s="1">
        <v>325.01909999999998</v>
      </c>
      <c r="K1690">
        <v>840.5</v>
      </c>
      <c r="L1690" s="2">
        <f t="shared" si="26"/>
        <v>37.302509999999998</v>
      </c>
    </row>
    <row r="1691" spans="6:12" x14ac:dyDescent="0.25">
      <c r="F1691">
        <v>841</v>
      </c>
      <c r="G1691" s="1">
        <v>-37.294429999999998</v>
      </c>
      <c r="H1691" s="1">
        <v>324.99299999999999</v>
      </c>
      <c r="K1691">
        <v>841</v>
      </c>
      <c r="L1691" s="2">
        <f t="shared" si="26"/>
        <v>37.294429999999998</v>
      </c>
    </row>
    <row r="1692" spans="6:12" x14ac:dyDescent="0.25">
      <c r="F1692">
        <v>841.5</v>
      </c>
      <c r="G1692" s="1">
        <v>-37.286349999999999</v>
      </c>
      <c r="H1692" s="1">
        <v>324.96690000000001</v>
      </c>
      <c r="K1692">
        <v>841.5</v>
      </c>
      <c r="L1692" s="2">
        <f t="shared" si="26"/>
        <v>37.286349999999999</v>
      </c>
    </row>
    <row r="1693" spans="6:12" x14ac:dyDescent="0.25">
      <c r="F1693">
        <v>842</v>
      </c>
      <c r="G1693" s="1">
        <v>-37.278269999999999</v>
      </c>
      <c r="H1693" s="1">
        <v>324.94080000000002</v>
      </c>
      <c r="K1693">
        <v>842</v>
      </c>
      <c r="L1693" s="2">
        <f t="shared" si="26"/>
        <v>37.278269999999999</v>
      </c>
    </row>
    <row r="1694" spans="6:12" x14ac:dyDescent="0.25">
      <c r="F1694">
        <v>842.5</v>
      </c>
      <c r="G1694" s="1">
        <v>-37.270189999999999</v>
      </c>
      <c r="H1694" s="1">
        <v>324.91480000000001</v>
      </c>
      <c r="K1694">
        <v>842.5</v>
      </c>
      <c r="L1694" s="2">
        <f t="shared" si="26"/>
        <v>37.270189999999999</v>
      </c>
    </row>
    <row r="1695" spans="6:12" x14ac:dyDescent="0.25">
      <c r="F1695">
        <v>843</v>
      </c>
      <c r="G1695" s="1">
        <v>-37.26211</v>
      </c>
      <c r="H1695" s="1">
        <v>324.8888</v>
      </c>
      <c r="K1695">
        <v>843</v>
      </c>
      <c r="L1695" s="2">
        <f t="shared" si="26"/>
        <v>37.26211</v>
      </c>
    </row>
    <row r="1696" spans="6:12" x14ac:dyDescent="0.25">
      <c r="F1696">
        <v>843.5</v>
      </c>
      <c r="G1696" s="1">
        <v>-37.254040000000003</v>
      </c>
      <c r="H1696" s="1">
        <v>324.86290000000002</v>
      </c>
      <c r="K1696">
        <v>843.5</v>
      </c>
      <c r="L1696" s="2">
        <f t="shared" si="26"/>
        <v>37.254040000000003</v>
      </c>
    </row>
    <row r="1697" spans="6:12" x14ac:dyDescent="0.25">
      <c r="F1697">
        <v>844</v>
      </c>
      <c r="G1697" s="1">
        <v>-37.245959999999997</v>
      </c>
      <c r="H1697" s="1">
        <v>324.83699999999999</v>
      </c>
      <c r="K1697">
        <v>844</v>
      </c>
      <c r="L1697" s="2">
        <f t="shared" si="26"/>
        <v>37.245959999999997</v>
      </c>
    </row>
    <row r="1698" spans="6:12" x14ac:dyDescent="0.25">
      <c r="F1698">
        <v>844.5</v>
      </c>
      <c r="G1698" s="1">
        <v>-37.237879999999997</v>
      </c>
      <c r="H1698" s="1">
        <v>324.81110000000001</v>
      </c>
      <c r="K1698">
        <v>844.5</v>
      </c>
      <c r="L1698" s="2">
        <f t="shared" si="26"/>
        <v>37.237879999999997</v>
      </c>
    </row>
    <row r="1699" spans="6:12" x14ac:dyDescent="0.25">
      <c r="F1699">
        <v>845</v>
      </c>
      <c r="G1699" s="1">
        <v>-37.229810000000001</v>
      </c>
      <c r="H1699" s="1">
        <v>324.78519999999997</v>
      </c>
      <c r="K1699">
        <v>845</v>
      </c>
      <c r="L1699" s="2">
        <f t="shared" si="26"/>
        <v>37.229810000000001</v>
      </c>
    </row>
    <row r="1700" spans="6:12" x14ac:dyDescent="0.25">
      <c r="F1700">
        <v>845.5</v>
      </c>
      <c r="G1700" s="1">
        <v>-37.221730000000001</v>
      </c>
      <c r="H1700" s="1">
        <v>324.75940000000003</v>
      </c>
      <c r="K1700">
        <v>845.5</v>
      </c>
      <c r="L1700" s="2">
        <f t="shared" si="26"/>
        <v>37.221730000000001</v>
      </c>
    </row>
    <row r="1701" spans="6:12" x14ac:dyDescent="0.25">
      <c r="F1701">
        <v>846</v>
      </c>
      <c r="G1701" s="1">
        <v>-37.213659999999997</v>
      </c>
      <c r="H1701" s="1">
        <v>324.73360000000002</v>
      </c>
      <c r="K1701">
        <v>846</v>
      </c>
      <c r="L1701" s="2">
        <f t="shared" si="26"/>
        <v>37.213659999999997</v>
      </c>
    </row>
    <row r="1702" spans="6:12" x14ac:dyDescent="0.25">
      <c r="F1702">
        <v>846.5</v>
      </c>
      <c r="G1702" s="1">
        <v>-37.205579999999998</v>
      </c>
      <c r="H1702" s="1">
        <v>324.7079</v>
      </c>
      <c r="K1702">
        <v>846.5</v>
      </c>
      <c r="L1702" s="2">
        <f t="shared" si="26"/>
        <v>37.205579999999998</v>
      </c>
    </row>
    <row r="1703" spans="6:12" x14ac:dyDescent="0.25">
      <c r="F1703">
        <v>847</v>
      </c>
      <c r="G1703" s="1">
        <v>-37.197510000000001</v>
      </c>
      <c r="H1703" s="1">
        <v>324.68209999999999</v>
      </c>
      <c r="K1703">
        <v>847</v>
      </c>
      <c r="L1703" s="2">
        <f t="shared" si="26"/>
        <v>37.197510000000001</v>
      </c>
    </row>
    <row r="1704" spans="6:12" x14ac:dyDescent="0.25">
      <c r="F1704">
        <v>847.5</v>
      </c>
      <c r="G1704" s="1">
        <v>-37.189430000000002</v>
      </c>
      <c r="H1704" s="1">
        <v>324.65649999999999</v>
      </c>
      <c r="K1704">
        <v>847.5</v>
      </c>
      <c r="L1704" s="2">
        <f t="shared" si="26"/>
        <v>37.189430000000002</v>
      </c>
    </row>
    <row r="1705" spans="6:12" x14ac:dyDescent="0.25">
      <c r="F1705">
        <v>848</v>
      </c>
      <c r="G1705" s="1">
        <v>-37.181359999999998</v>
      </c>
      <c r="H1705" s="1">
        <v>324.63080000000002</v>
      </c>
      <c r="K1705">
        <v>848</v>
      </c>
      <c r="L1705" s="2">
        <f t="shared" si="26"/>
        <v>37.181359999999998</v>
      </c>
    </row>
    <row r="1706" spans="6:12" x14ac:dyDescent="0.25">
      <c r="F1706">
        <v>848.5</v>
      </c>
      <c r="G1706" s="1">
        <v>-37.173279999999998</v>
      </c>
      <c r="H1706" s="1">
        <v>324.60520000000002</v>
      </c>
      <c r="K1706">
        <v>848.5</v>
      </c>
      <c r="L1706" s="2">
        <f t="shared" si="26"/>
        <v>37.173279999999998</v>
      </c>
    </row>
    <row r="1707" spans="6:12" x14ac:dyDescent="0.25">
      <c r="F1707">
        <v>849</v>
      </c>
      <c r="G1707" s="1">
        <v>-37.165210000000002</v>
      </c>
      <c r="H1707" s="1">
        <v>324.57960000000003</v>
      </c>
      <c r="K1707">
        <v>849</v>
      </c>
      <c r="L1707" s="2">
        <f t="shared" si="26"/>
        <v>37.165210000000002</v>
      </c>
    </row>
    <row r="1708" spans="6:12" x14ac:dyDescent="0.25">
      <c r="F1708">
        <v>849.5</v>
      </c>
      <c r="G1708" s="1">
        <v>-37.157139999999998</v>
      </c>
      <c r="H1708" s="1">
        <v>324.55399999999997</v>
      </c>
      <c r="K1708">
        <v>849.5</v>
      </c>
      <c r="L1708" s="2">
        <f t="shared" si="26"/>
        <v>37.157139999999998</v>
      </c>
    </row>
    <row r="1709" spans="6:12" x14ac:dyDescent="0.25">
      <c r="F1709">
        <v>850</v>
      </c>
      <c r="G1709" s="1">
        <v>-37.149070000000002</v>
      </c>
      <c r="H1709" s="1">
        <v>324.52850000000001</v>
      </c>
      <c r="K1709">
        <v>850</v>
      </c>
      <c r="L1709" s="2">
        <f t="shared" si="26"/>
        <v>37.149070000000002</v>
      </c>
    </row>
    <row r="1710" spans="6:12" x14ac:dyDescent="0.25">
      <c r="F1710">
        <v>850.5</v>
      </c>
      <c r="G1710" s="1">
        <v>-37.140999999999998</v>
      </c>
      <c r="H1710" s="1">
        <v>324.50299999999999</v>
      </c>
      <c r="K1710">
        <v>850.5</v>
      </c>
      <c r="L1710" s="2">
        <f t="shared" si="26"/>
        <v>37.140999999999998</v>
      </c>
    </row>
    <row r="1711" spans="6:12" x14ac:dyDescent="0.25">
      <c r="F1711">
        <v>851</v>
      </c>
      <c r="G1711" s="1">
        <v>-37.132919999999999</v>
      </c>
      <c r="H1711" s="1">
        <v>324.47750000000002</v>
      </c>
      <c r="K1711">
        <v>851</v>
      </c>
      <c r="L1711" s="2">
        <f t="shared" si="26"/>
        <v>37.132919999999999</v>
      </c>
    </row>
    <row r="1712" spans="6:12" x14ac:dyDescent="0.25">
      <c r="F1712">
        <v>851.5</v>
      </c>
      <c r="G1712" s="1">
        <v>-37.124850000000002</v>
      </c>
      <c r="H1712" s="1">
        <v>324.45209999999997</v>
      </c>
      <c r="K1712">
        <v>851.5</v>
      </c>
      <c r="L1712" s="2">
        <f t="shared" si="26"/>
        <v>37.124850000000002</v>
      </c>
    </row>
    <row r="1713" spans="6:12" x14ac:dyDescent="0.25">
      <c r="F1713">
        <v>852</v>
      </c>
      <c r="G1713" s="1">
        <v>-37.116779999999999</v>
      </c>
      <c r="H1713" s="1">
        <v>324.42669999999998</v>
      </c>
      <c r="K1713">
        <v>852</v>
      </c>
      <c r="L1713" s="2">
        <f t="shared" si="26"/>
        <v>37.116779999999999</v>
      </c>
    </row>
    <row r="1714" spans="6:12" x14ac:dyDescent="0.25">
      <c r="F1714">
        <v>852.5</v>
      </c>
      <c r="G1714" s="1">
        <v>-37.108719999999998</v>
      </c>
      <c r="H1714" s="1">
        <v>324.40129999999999</v>
      </c>
      <c r="K1714">
        <v>852.5</v>
      </c>
      <c r="L1714" s="2">
        <f t="shared" si="26"/>
        <v>37.108719999999998</v>
      </c>
    </row>
    <row r="1715" spans="6:12" x14ac:dyDescent="0.25">
      <c r="F1715">
        <v>853</v>
      </c>
      <c r="G1715" s="1">
        <v>-37.100650000000002</v>
      </c>
      <c r="H1715" s="1">
        <v>324.3759</v>
      </c>
      <c r="K1715">
        <v>853</v>
      </c>
      <c r="L1715" s="2">
        <f t="shared" si="26"/>
        <v>37.100650000000002</v>
      </c>
    </row>
    <row r="1716" spans="6:12" x14ac:dyDescent="0.25">
      <c r="F1716">
        <v>853.5</v>
      </c>
      <c r="G1716" s="1">
        <v>-37.092579999999998</v>
      </c>
      <c r="H1716" s="1">
        <v>324.35059999999999</v>
      </c>
      <c r="K1716">
        <v>853.5</v>
      </c>
      <c r="L1716" s="2">
        <f t="shared" si="26"/>
        <v>37.092579999999998</v>
      </c>
    </row>
    <row r="1717" spans="6:12" x14ac:dyDescent="0.25">
      <c r="F1717">
        <v>854</v>
      </c>
      <c r="G1717" s="1">
        <v>-37.084510000000002</v>
      </c>
      <c r="H1717" s="1">
        <v>324.3254</v>
      </c>
      <c r="K1717">
        <v>854</v>
      </c>
      <c r="L1717" s="2">
        <f t="shared" si="26"/>
        <v>37.084510000000002</v>
      </c>
    </row>
    <row r="1718" spans="6:12" x14ac:dyDescent="0.25">
      <c r="F1718">
        <v>854.5</v>
      </c>
      <c r="G1718" s="1">
        <v>-37.076439999999998</v>
      </c>
      <c r="H1718" s="1">
        <v>324.30009999999999</v>
      </c>
      <c r="K1718">
        <v>854.5</v>
      </c>
      <c r="L1718" s="2">
        <f t="shared" si="26"/>
        <v>37.076439999999998</v>
      </c>
    </row>
    <row r="1719" spans="6:12" x14ac:dyDescent="0.25">
      <c r="F1719">
        <v>855</v>
      </c>
      <c r="G1719" s="1">
        <v>-37.068379999999998</v>
      </c>
      <c r="H1719" s="1">
        <v>324.2749</v>
      </c>
      <c r="K1719">
        <v>855</v>
      </c>
      <c r="L1719" s="2">
        <f t="shared" si="26"/>
        <v>37.068379999999998</v>
      </c>
    </row>
    <row r="1720" spans="6:12" x14ac:dyDescent="0.25">
      <c r="F1720">
        <v>855.5</v>
      </c>
      <c r="G1720" s="1">
        <v>-37.060310000000001</v>
      </c>
      <c r="H1720" s="1">
        <v>324.24970000000002</v>
      </c>
      <c r="K1720">
        <v>855.5</v>
      </c>
      <c r="L1720" s="2">
        <f t="shared" si="26"/>
        <v>37.060310000000001</v>
      </c>
    </row>
    <row r="1721" spans="6:12" x14ac:dyDescent="0.25">
      <c r="F1721">
        <v>856</v>
      </c>
      <c r="G1721" s="1">
        <v>-37.052239999999998</v>
      </c>
      <c r="H1721" s="1">
        <v>324.22449999999998</v>
      </c>
      <c r="K1721">
        <v>856</v>
      </c>
      <c r="L1721" s="2">
        <f t="shared" si="26"/>
        <v>37.052239999999998</v>
      </c>
    </row>
    <row r="1722" spans="6:12" x14ac:dyDescent="0.25">
      <c r="F1722">
        <v>856.5</v>
      </c>
      <c r="G1722" s="1">
        <v>-37.044179999999997</v>
      </c>
      <c r="H1722" s="1">
        <v>324.19940000000003</v>
      </c>
      <c r="K1722">
        <v>856.5</v>
      </c>
      <c r="L1722" s="2">
        <f t="shared" si="26"/>
        <v>37.044179999999997</v>
      </c>
    </row>
    <row r="1723" spans="6:12" x14ac:dyDescent="0.25">
      <c r="F1723">
        <v>857</v>
      </c>
      <c r="G1723" s="1">
        <v>-37.036110000000001</v>
      </c>
      <c r="H1723" s="1">
        <v>324.17430000000002</v>
      </c>
      <c r="K1723">
        <v>857</v>
      </c>
      <c r="L1723" s="2">
        <f t="shared" si="26"/>
        <v>37.036110000000001</v>
      </c>
    </row>
    <row r="1724" spans="6:12" x14ac:dyDescent="0.25">
      <c r="F1724">
        <v>857.5</v>
      </c>
      <c r="G1724" s="1">
        <v>-37.02805</v>
      </c>
      <c r="H1724" s="1">
        <v>324.14929999999998</v>
      </c>
      <c r="K1724">
        <v>857.5</v>
      </c>
      <c r="L1724" s="2">
        <f t="shared" si="26"/>
        <v>37.02805</v>
      </c>
    </row>
    <row r="1725" spans="6:12" x14ac:dyDescent="0.25">
      <c r="F1725">
        <v>858</v>
      </c>
      <c r="G1725" s="1">
        <v>-37.01999</v>
      </c>
      <c r="H1725" s="1">
        <v>324.12419999999997</v>
      </c>
      <c r="K1725">
        <v>858</v>
      </c>
      <c r="L1725" s="2">
        <f t="shared" si="26"/>
        <v>37.01999</v>
      </c>
    </row>
    <row r="1726" spans="6:12" x14ac:dyDescent="0.25">
      <c r="F1726">
        <v>858.5</v>
      </c>
      <c r="G1726" s="1">
        <v>-37.011920000000003</v>
      </c>
      <c r="H1726" s="1">
        <v>324.0992</v>
      </c>
      <c r="K1726">
        <v>858.5</v>
      </c>
      <c r="L1726" s="2">
        <f t="shared" si="26"/>
        <v>37.011920000000003</v>
      </c>
    </row>
    <row r="1727" spans="6:12" x14ac:dyDescent="0.25">
      <c r="F1727">
        <v>859</v>
      </c>
      <c r="G1727" s="1">
        <v>-37.003860000000003</v>
      </c>
      <c r="H1727" s="1">
        <v>324.07429999999999</v>
      </c>
      <c r="K1727">
        <v>859</v>
      </c>
      <c r="L1727" s="2">
        <f t="shared" si="26"/>
        <v>37.003860000000003</v>
      </c>
    </row>
    <row r="1728" spans="6:12" x14ac:dyDescent="0.25">
      <c r="F1728">
        <v>859.5</v>
      </c>
      <c r="G1728" s="1">
        <v>-36.995800000000003</v>
      </c>
      <c r="H1728" s="1">
        <v>324.04930000000002</v>
      </c>
      <c r="K1728">
        <v>859.5</v>
      </c>
      <c r="L1728" s="2">
        <f t="shared" si="26"/>
        <v>36.995800000000003</v>
      </c>
    </row>
    <row r="1729" spans="6:12" x14ac:dyDescent="0.25">
      <c r="F1729">
        <v>860</v>
      </c>
      <c r="G1729" s="1">
        <v>-36.987740000000002</v>
      </c>
      <c r="H1729" s="1">
        <v>324.02440000000001</v>
      </c>
      <c r="K1729">
        <v>860</v>
      </c>
      <c r="L1729" s="2">
        <f t="shared" si="26"/>
        <v>36.987740000000002</v>
      </c>
    </row>
    <row r="1730" spans="6:12" x14ac:dyDescent="0.25">
      <c r="F1730">
        <v>860.5</v>
      </c>
      <c r="G1730" s="1">
        <v>-36.979680000000002</v>
      </c>
      <c r="H1730" s="1">
        <v>323.99959999999999</v>
      </c>
      <c r="K1730">
        <v>860.5</v>
      </c>
      <c r="L1730" s="2">
        <f t="shared" si="26"/>
        <v>36.979680000000002</v>
      </c>
    </row>
    <row r="1731" spans="6:12" x14ac:dyDescent="0.25">
      <c r="F1731">
        <v>861</v>
      </c>
      <c r="G1731" s="1">
        <v>-36.971620000000001</v>
      </c>
      <c r="H1731" s="1">
        <v>323.97469999999998</v>
      </c>
      <c r="K1731">
        <v>861</v>
      </c>
      <c r="L1731" s="2">
        <f t="shared" si="26"/>
        <v>36.971620000000001</v>
      </c>
    </row>
    <row r="1732" spans="6:12" x14ac:dyDescent="0.25">
      <c r="F1732">
        <v>861.5</v>
      </c>
      <c r="G1732" s="1">
        <v>-36.963560000000001</v>
      </c>
      <c r="H1732" s="1">
        <v>323.94990000000001</v>
      </c>
      <c r="K1732">
        <v>861.5</v>
      </c>
      <c r="L1732" s="2">
        <f t="shared" si="26"/>
        <v>36.963560000000001</v>
      </c>
    </row>
    <row r="1733" spans="6:12" x14ac:dyDescent="0.25">
      <c r="F1733">
        <v>862</v>
      </c>
      <c r="G1733" s="1">
        <v>-36.955500000000001</v>
      </c>
      <c r="H1733" s="1">
        <v>323.92509999999999</v>
      </c>
      <c r="K1733">
        <v>862</v>
      </c>
      <c r="L1733" s="2">
        <f t="shared" si="26"/>
        <v>36.955500000000001</v>
      </c>
    </row>
    <row r="1734" spans="6:12" x14ac:dyDescent="0.25">
      <c r="F1734">
        <v>862.5</v>
      </c>
      <c r="G1734" s="1">
        <v>-36.94744</v>
      </c>
      <c r="H1734" s="1">
        <v>323.90039999999999</v>
      </c>
      <c r="K1734">
        <v>862.5</v>
      </c>
      <c r="L1734" s="2">
        <f t="shared" si="26"/>
        <v>36.94744</v>
      </c>
    </row>
    <row r="1735" spans="6:12" x14ac:dyDescent="0.25">
      <c r="F1735">
        <v>863</v>
      </c>
      <c r="G1735" s="1">
        <v>-36.93938</v>
      </c>
      <c r="H1735" s="1">
        <v>323.87560000000002</v>
      </c>
      <c r="K1735">
        <v>863</v>
      </c>
      <c r="L1735" s="2">
        <f t="shared" si="26"/>
        <v>36.93938</v>
      </c>
    </row>
    <row r="1736" spans="6:12" x14ac:dyDescent="0.25">
      <c r="F1736">
        <v>863.5</v>
      </c>
      <c r="G1736" s="1">
        <v>-36.931319999999999</v>
      </c>
      <c r="H1736" s="1">
        <v>323.85090000000002</v>
      </c>
      <c r="K1736">
        <v>863.5</v>
      </c>
      <c r="L1736" s="2">
        <f t="shared" si="26"/>
        <v>36.931319999999999</v>
      </c>
    </row>
    <row r="1737" spans="6:12" x14ac:dyDescent="0.25">
      <c r="F1737">
        <v>864</v>
      </c>
      <c r="G1737" s="1">
        <v>-36.923270000000002</v>
      </c>
      <c r="H1737" s="1">
        <v>323.8263</v>
      </c>
      <c r="K1737">
        <v>864</v>
      </c>
      <c r="L1737" s="2">
        <f t="shared" si="26"/>
        <v>36.923270000000002</v>
      </c>
    </row>
    <row r="1738" spans="6:12" x14ac:dyDescent="0.25">
      <c r="F1738">
        <v>864.5</v>
      </c>
      <c r="G1738" s="1">
        <v>-36.915210000000002</v>
      </c>
      <c r="H1738" s="1">
        <v>323.80160000000001</v>
      </c>
      <c r="K1738">
        <v>864.5</v>
      </c>
      <c r="L1738" s="2">
        <f t="shared" si="26"/>
        <v>36.915210000000002</v>
      </c>
    </row>
    <row r="1739" spans="6:12" x14ac:dyDescent="0.25">
      <c r="F1739">
        <v>865</v>
      </c>
      <c r="G1739" s="1">
        <v>-36.907150000000001</v>
      </c>
      <c r="H1739" s="1">
        <v>323.77699999999999</v>
      </c>
      <c r="K1739">
        <v>865</v>
      </c>
      <c r="L1739" s="2">
        <f t="shared" ref="L1739:L1802" si="27">-G1739</f>
        <v>36.907150000000001</v>
      </c>
    </row>
    <row r="1740" spans="6:12" x14ac:dyDescent="0.25">
      <c r="F1740">
        <v>865.5</v>
      </c>
      <c r="G1740" s="1">
        <v>-36.899099999999997</v>
      </c>
      <c r="H1740" s="1">
        <v>323.7525</v>
      </c>
      <c r="K1740">
        <v>865.5</v>
      </c>
      <c r="L1740" s="2">
        <f t="shared" si="27"/>
        <v>36.899099999999997</v>
      </c>
    </row>
    <row r="1741" spans="6:12" x14ac:dyDescent="0.25">
      <c r="F1741">
        <v>866</v>
      </c>
      <c r="G1741" s="1">
        <v>-36.891039999999997</v>
      </c>
      <c r="H1741" s="1">
        <v>323.72789999999998</v>
      </c>
      <c r="K1741">
        <v>866</v>
      </c>
      <c r="L1741" s="2">
        <f t="shared" si="27"/>
        <v>36.891039999999997</v>
      </c>
    </row>
    <row r="1742" spans="6:12" x14ac:dyDescent="0.25">
      <c r="F1742">
        <v>866.5</v>
      </c>
      <c r="G1742" s="1">
        <v>-36.882989999999999</v>
      </c>
      <c r="H1742" s="1">
        <v>323.70339999999999</v>
      </c>
      <c r="K1742">
        <v>866.5</v>
      </c>
      <c r="L1742" s="2">
        <f t="shared" si="27"/>
        <v>36.882989999999999</v>
      </c>
    </row>
    <row r="1743" spans="6:12" x14ac:dyDescent="0.25">
      <c r="F1743">
        <v>867</v>
      </c>
      <c r="G1743" s="1">
        <v>-36.874940000000002</v>
      </c>
      <c r="H1743" s="1">
        <v>323.6789</v>
      </c>
      <c r="K1743">
        <v>867</v>
      </c>
      <c r="L1743" s="2">
        <f t="shared" si="27"/>
        <v>36.874940000000002</v>
      </c>
    </row>
    <row r="1744" spans="6:12" x14ac:dyDescent="0.25">
      <c r="F1744">
        <v>867.5</v>
      </c>
      <c r="G1744" s="1">
        <v>-36.866889999999998</v>
      </c>
      <c r="H1744" s="1">
        <v>323.65449999999998</v>
      </c>
      <c r="K1744">
        <v>867.5</v>
      </c>
      <c r="L1744" s="2">
        <f t="shared" si="27"/>
        <v>36.866889999999998</v>
      </c>
    </row>
    <row r="1745" spans="6:12" x14ac:dyDescent="0.25">
      <c r="F1745">
        <v>868</v>
      </c>
      <c r="G1745" s="1">
        <v>-36.858829999999998</v>
      </c>
      <c r="H1745" s="1">
        <v>323.63010000000003</v>
      </c>
      <c r="K1745">
        <v>868</v>
      </c>
      <c r="L1745" s="2">
        <f t="shared" si="27"/>
        <v>36.858829999999998</v>
      </c>
    </row>
    <row r="1746" spans="6:12" x14ac:dyDescent="0.25">
      <c r="F1746">
        <v>868.5</v>
      </c>
      <c r="G1746" s="1">
        <v>-36.85078</v>
      </c>
      <c r="H1746" s="1">
        <v>323.60570000000001</v>
      </c>
      <c r="K1746">
        <v>868.5</v>
      </c>
      <c r="L1746" s="2">
        <f t="shared" si="27"/>
        <v>36.85078</v>
      </c>
    </row>
    <row r="1747" spans="6:12" x14ac:dyDescent="0.25">
      <c r="F1747">
        <v>869</v>
      </c>
      <c r="G1747" s="1">
        <v>-36.842730000000003</v>
      </c>
      <c r="H1747" s="1">
        <v>323.5813</v>
      </c>
      <c r="K1747">
        <v>869</v>
      </c>
      <c r="L1747" s="2">
        <f t="shared" si="27"/>
        <v>36.842730000000003</v>
      </c>
    </row>
    <row r="1748" spans="6:12" x14ac:dyDescent="0.25">
      <c r="F1748">
        <v>869.5</v>
      </c>
      <c r="G1748" s="1">
        <v>-36.834679999999999</v>
      </c>
      <c r="H1748" s="1">
        <v>323.55700000000002</v>
      </c>
      <c r="K1748">
        <v>869.5</v>
      </c>
      <c r="L1748" s="2">
        <f t="shared" si="27"/>
        <v>36.834679999999999</v>
      </c>
    </row>
    <row r="1749" spans="6:12" x14ac:dyDescent="0.25">
      <c r="F1749">
        <v>870</v>
      </c>
      <c r="G1749" s="1">
        <v>-36.826630000000002</v>
      </c>
      <c r="H1749" s="1">
        <v>323.53269999999998</v>
      </c>
      <c r="K1749">
        <v>870</v>
      </c>
      <c r="L1749" s="2">
        <f t="shared" si="27"/>
        <v>36.826630000000002</v>
      </c>
    </row>
    <row r="1750" spans="6:12" x14ac:dyDescent="0.25">
      <c r="F1750">
        <v>870.5</v>
      </c>
      <c r="G1750" s="1">
        <v>-36.818579999999997</v>
      </c>
      <c r="H1750" s="1">
        <v>323.50839999999999</v>
      </c>
      <c r="K1750">
        <v>870.5</v>
      </c>
      <c r="L1750" s="2">
        <f t="shared" si="27"/>
        <v>36.818579999999997</v>
      </c>
    </row>
    <row r="1751" spans="6:12" x14ac:dyDescent="0.25">
      <c r="F1751">
        <v>871</v>
      </c>
      <c r="G1751" s="1">
        <v>-36.810540000000003</v>
      </c>
      <c r="H1751" s="1">
        <v>323.48419999999999</v>
      </c>
      <c r="K1751">
        <v>871</v>
      </c>
      <c r="L1751" s="2">
        <f t="shared" si="27"/>
        <v>36.810540000000003</v>
      </c>
    </row>
    <row r="1752" spans="6:12" x14ac:dyDescent="0.25">
      <c r="F1752">
        <v>871.5</v>
      </c>
      <c r="G1752" s="1">
        <v>-36.802489999999999</v>
      </c>
      <c r="H1752" s="1">
        <v>323.45999999999998</v>
      </c>
      <c r="K1752">
        <v>871.5</v>
      </c>
      <c r="L1752" s="2">
        <f t="shared" si="27"/>
        <v>36.802489999999999</v>
      </c>
    </row>
    <row r="1753" spans="6:12" x14ac:dyDescent="0.25">
      <c r="F1753">
        <v>872</v>
      </c>
      <c r="G1753" s="1">
        <v>-36.794440000000002</v>
      </c>
      <c r="H1753" s="1">
        <v>323.43579999999997</v>
      </c>
      <c r="K1753">
        <v>872</v>
      </c>
      <c r="L1753" s="2">
        <f t="shared" si="27"/>
        <v>36.794440000000002</v>
      </c>
    </row>
    <row r="1754" spans="6:12" x14ac:dyDescent="0.25">
      <c r="F1754">
        <v>872.5</v>
      </c>
      <c r="G1754" s="1">
        <v>-36.7864</v>
      </c>
      <c r="H1754" s="1">
        <v>323.4117</v>
      </c>
      <c r="K1754">
        <v>872.5</v>
      </c>
      <c r="L1754" s="2">
        <f t="shared" si="27"/>
        <v>36.7864</v>
      </c>
    </row>
    <row r="1755" spans="6:12" x14ac:dyDescent="0.25">
      <c r="F1755">
        <v>873</v>
      </c>
      <c r="G1755" s="1">
        <v>-36.778350000000003</v>
      </c>
      <c r="H1755" s="1">
        <v>323.38749999999999</v>
      </c>
      <c r="K1755">
        <v>873</v>
      </c>
      <c r="L1755" s="2">
        <f t="shared" si="27"/>
        <v>36.778350000000003</v>
      </c>
    </row>
    <row r="1756" spans="6:12" x14ac:dyDescent="0.25">
      <c r="F1756">
        <v>873.5</v>
      </c>
      <c r="G1756" s="1">
        <v>-36.770310000000002</v>
      </c>
      <c r="H1756" s="1">
        <v>323.36349999999999</v>
      </c>
      <c r="K1756">
        <v>873.5</v>
      </c>
      <c r="L1756" s="2">
        <f t="shared" si="27"/>
        <v>36.770310000000002</v>
      </c>
    </row>
    <row r="1757" spans="6:12" x14ac:dyDescent="0.25">
      <c r="F1757">
        <v>874</v>
      </c>
      <c r="G1757" s="1">
        <v>-36.762259999999998</v>
      </c>
      <c r="H1757" s="1">
        <v>323.33940000000001</v>
      </c>
      <c r="K1757">
        <v>874</v>
      </c>
      <c r="L1757" s="2">
        <f t="shared" si="27"/>
        <v>36.762259999999998</v>
      </c>
    </row>
    <row r="1758" spans="6:12" x14ac:dyDescent="0.25">
      <c r="F1758">
        <v>874.5</v>
      </c>
      <c r="G1758" s="1">
        <v>-36.754219999999997</v>
      </c>
      <c r="H1758" s="1">
        <v>323.31540000000001</v>
      </c>
      <c r="K1758">
        <v>874.5</v>
      </c>
      <c r="L1758" s="2">
        <f t="shared" si="27"/>
        <v>36.754219999999997</v>
      </c>
    </row>
    <row r="1759" spans="6:12" x14ac:dyDescent="0.25">
      <c r="F1759">
        <v>875</v>
      </c>
      <c r="G1759" s="1">
        <v>-36.746180000000003</v>
      </c>
      <c r="H1759" s="1">
        <v>323.29140000000001</v>
      </c>
      <c r="K1759">
        <v>875</v>
      </c>
      <c r="L1759" s="2">
        <f t="shared" si="27"/>
        <v>36.746180000000003</v>
      </c>
    </row>
    <row r="1760" spans="6:12" x14ac:dyDescent="0.25">
      <c r="F1760">
        <v>875.5</v>
      </c>
      <c r="G1760" s="1">
        <v>-36.738140000000001</v>
      </c>
      <c r="H1760" s="1">
        <v>323.26740000000001</v>
      </c>
      <c r="K1760">
        <v>875.5</v>
      </c>
      <c r="L1760" s="2">
        <f t="shared" si="27"/>
        <v>36.738140000000001</v>
      </c>
    </row>
    <row r="1761" spans="6:12" x14ac:dyDescent="0.25">
      <c r="F1761">
        <v>876</v>
      </c>
      <c r="G1761" s="1">
        <v>-36.7301</v>
      </c>
      <c r="H1761" s="1">
        <v>323.24349999999998</v>
      </c>
      <c r="K1761">
        <v>876</v>
      </c>
      <c r="L1761" s="2">
        <f t="shared" si="27"/>
        <v>36.7301</v>
      </c>
    </row>
    <row r="1762" spans="6:12" x14ac:dyDescent="0.25">
      <c r="F1762">
        <v>876.5</v>
      </c>
      <c r="G1762" s="1">
        <v>-36.722050000000003</v>
      </c>
      <c r="H1762" s="1">
        <v>323.21949999999998</v>
      </c>
      <c r="K1762">
        <v>876.5</v>
      </c>
      <c r="L1762" s="2">
        <f t="shared" si="27"/>
        <v>36.722050000000003</v>
      </c>
    </row>
    <row r="1763" spans="6:12" x14ac:dyDescent="0.25">
      <c r="F1763">
        <v>877</v>
      </c>
      <c r="G1763" s="1">
        <v>-36.714019999999998</v>
      </c>
      <c r="H1763" s="1">
        <v>323.19569999999999</v>
      </c>
      <c r="K1763">
        <v>877</v>
      </c>
      <c r="L1763" s="2">
        <f t="shared" si="27"/>
        <v>36.714019999999998</v>
      </c>
    </row>
    <row r="1764" spans="6:12" x14ac:dyDescent="0.25">
      <c r="F1764">
        <v>877.5</v>
      </c>
      <c r="G1764" s="1">
        <v>-36.705979999999997</v>
      </c>
      <c r="H1764" s="1">
        <v>323.17180000000002</v>
      </c>
      <c r="K1764">
        <v>877.5</v>
      </c>
      <c r="L1764" s="2">
        <f t="shared" si="27"/>
        <v>36.705979999999997</v>
      </c>
    </row>
    <row r="1765" spans="6:12" x14ac:dyDescent="0.25">
      <c r="F1765">
        <v>878</v>
      </c>
      <c r="G1765" s="1">
        <v>-36.697940000000003</v>
      </c>
      <c r="H1765" s="1">
        <v>323.14800000000002</v>
      </c>
      <c r="K1765">
        <v>878</v>
      </c>
      <c r="L1765" s="2">
        <f t="shared" si="27"/>
        <v>36.697940000000003</v>
      </c>
    </row>
    <row r="1766" spans="6:12" x14ac:dyDescent="0.25">
      <c r="F1766">
        <v>878.5</v>
      </c>
      <c r="G1766" s="1">
        <v>-36.689900000000002</v>
      </c>
      <c r="H1766" s="1">
        <v>323.12419999999997</v>
      </c>
      <c r="K1766">
        <v>878.5</v>
      </c>
      <c r="L1766" s="2">
        <f t="shared" si="27"/>
        <v>36.689900000000002</v>
      </c>
    </row>
    <row r="1767" spans="6:12" x14ac:dyDescent="0.25">
      <c r="F1767">
        <v>879</v>
      </c>
      <c r="G1767" s="1">
        <v>-36.68186</v>
      </c>
      <c r="H1767" s="1">
        <v>323.10039999999998</v>
      </c>
      <c r="K1767">
        <v>879</v>
      </c>
      <c r="L1767" s="2">
        <f t="shared" si="27"/>
        <v>36.68186</v>
      </c>
    </row>
    <row r="1768" spans="6:12" x14ac:dyDescent="0.25">
      <c r="F1768">
        <v>879.5</v>
      </c>
      <c r="G1768" s="1">
        <v>-36.673830000000002</v>
      </c>
      <c r="H1768" s="1">
        <v>323.07670000000002</v>
      </c>
      <c r="K1768">
        <v>879.5</v>
      </c>
      <c r="L1768" s="2">
        <f t="shared" si="27"/>
        <v>36.673830000000002</v>
      </c>
    </row>
    <row r="1769" spans="6:12" x14ac:dyDescent="0.25">
      <c r="F1769">
        <v>880</v>
      </c>
      <c r="G1769" s="1">
        <v>-36.665790000000001</v>
      </c>
      <c r="H1769" s="1">
        <v>323.053</v>
      </c>
      <c r="K1769">
        <v>880</v>
      </c>
      <c r="L1769" s="2">
        <f t="shared" si="27"/>
        <v>36.665790000000001</v>
      </c>
    </row>
    <row r="1770" spans="6:12" x14ac:dyDescent="0.25">
      <c r="F1770">
        <v>880.5</v>
      </c>
      <c r="G1770" s="1">
        <v>-36.657760000000003</v>
      </c>
      <c r="H1770" s="1">
        <v>323.02929999999998</v>
      </c>
      <c r="K1770">
        <v>880.5</v>
      </c>
      <c r="L1770" s="2">
        <f t="shared" si="27"/>
        <v>36.657760000000003</v>
      </c>
    </row>
    <row r="1771" spans="6:12" x14ac:dyDescent="0.25">
      <c r="F1771">
        <v>881</v>
      </c>
      <c r="G1771" s="1">
        <v>-36.649720000000002</v>
      </c>
      <c r="H1771" s="1">
        <v>323.00569999999999</v>
      </c>
      <c r="K1771">
        <v>881</v>
      </c>
      <c r="L1771" s="2">
        <f t="shared" si="27"/>
        <v>36.649720000000002</v>
      </c>
    </row>
    <row r="1772" spans="6:12" x14ac:dyDescent="0.25">
      <c r="F1772">
        <v>881.5</v>
      </c>
      <c r="G1772" s="1">
        <v>-36.641689999999997</v>
      </c>
      <c r="H1772" s="1">
        <v>322.98200000000003</v>
      </c>
      <c r="K1772">
        <v>881.5</v>
      </c>
      <c r="L1772" s="2">
        <f t="shared" si="27"/>
        <v>36.641689999999997</v>
      </c>
    </row>
    <row r="1773" spans="6:12" x14ac:dyDescent="0.25">
      <c r="F1773">
        <v>882</v>
      </c>
      <c r="G1773" s="1">
        <v>-36.633659999999999</v>
      </c>
      <c r="H1773" s="1">
        <v>322.95850000000002</v>
      </c>
      <c r="K1773">
        <v>882</v>
      </c>
      <c r="L1773" s="2">
        <f t="shared" si="27"/>
        <v>36.633659999999999</v>
      </c>
    </row>
    <row r="1774" spans="6:12" x14ac:dyDescent="0.25">
      <c r="F1774">
        <v>882.5</v>
      </c>
      <c r="G1774" s="1">
        <v>-36.625630000000001</v>
      </c>
      <c r="H1774" s="1">
        <v>322.93490000000003</v>
      </c>
      <c r="K1774">
        <v>882.5</v>
      </c>
      <c r="L1774" s="2">
        <f t="shared" si="27"/>
        <v>36.625630000000001</v>
      </c>
    </row>
    <row r="1775" spans="6:12" x14ac:dyDescent="0.25">
      <c r="F1775">
        <v>883</v>
      </c>
      <c r="G1775" s="1">
        <v>-36.617600000000003</v>
      </c>
      <c r="H1775" s="1">
        <v>322.91140000000001</v>
      </c>
      <c r="K1775">
        <v>883</v>
      </c>
      <c r="L1775" s="2">
        <f t="shared" si="27"/>
        <v>36.617600000000003</v>
      </c>
    </row>
    <row r="1776" spans="6:12" x14ac:dyDescent="0.25">
      <c r="F1776">
        <v>883.5</v>
      </c>
      <c r="G1776" s="1">
        <v>-36.609569999999998</v>
      </c>
      <c r="H1776" s="1">
        <v>322.8879</v>
      </c>
      <c r="K1776">
        <v>883.5</v>
      </c>
      <c r="L1776" s="2">
        <f t="shared" si="27"/>
        <v>36.609569999999998</v>
      </c>
    </row>
    <row r="1777" spans="6:12" x14ac:dyDescent="0.25">
      <c r="F1777">
        <v>884</v>
      </c>
      <c r="G1777" s="1">
        <v>-36.60154</v>
      </c>
      <c r="H1777" s="1">
        <v>322.86439999999999</v>
      </c>
      <c r="K1777">
        <v>884</v>
      </c>
      <c r="L1777" s="2">
        <f t="shared" si="27"/>
        <v>36.60154</v>
      </c>
    </row>
    <row r="1778" spans="6:12" x14ac:dyDescent="0.25">
      <c r="F1778">
        <v>884.5</v>
      </c>
      <c r="G1778" s="1">
        <v>-36.593510000000002</v>
      </c>
      <c r="H1778" s="1">
        <v>322.84089999999998</v>
      </c>
      <c r="K1778">
        <v>884.5</v>
      </c>
      <c r="L1778" s="2">
        <f t="shared" si="27"/>
        <v>36.593510000000002</v>
      </c>
    </row>
    <row r="1779" spans="6:12" x14ac:dyDescent="0.25">
      <c r="F1779">
        <v>885</v>
      </c>
      <c r="G1779" s="1">
        <v>-36.585479999999997</v>
      </c>
      <c r="H1779" s="1">
        <v>322.8175</v>
      </c>
      <c r="K1779">
        <v>885</v>
      </c>
      <c r="L1779" s="2">
        <f t="shared" si="27"/>
        <v>36.585479999999997</v>
      </c>
    </row>
    <row r="1780" spans="6:12" x14ac:dyDescent="0.25">
      <c r="F1780">
        <v>885.5</v>
      </c>
      <c r="G1780" s="1">
        <v>-36.577449999999999</v>
      </c>
      <c r="H1780" s="1">
        <v>322.79410000000001</v>
      </c>
      <c r="K1780">
        <v>885.5</v>
      </c>
      <c r="L1780" s="2">
        <f t="shared" si="27"/>
        <v>36.577449999999999</v>
      </c>
    </row>
    <row r="1781" spans="6:12" x14ac:dyDescent="0.25">
      <c r="F1781">
        <v>886</v>
      </c>
      <c r="G1781" s="1">
        <v>-36.569429999999997</v>
      </c>
      <c r="H1781" s="1">
        <v>322.77080000000001</v>
      </c>
      <c r="K1781">
        <v>886</v>
      </c>
      <c r="L1781" s="2">
        <f t="shared" si="27"/>
        <v>36.569429999999997</v>
      </c>
    </row>
    <row r="1782" spans="6:12" x14ac:dyDescent="0.25">
      <c r="F1782">
        <v>886.5</v>
      </c>
      <c r="G1782" s="1">
        <v>-36.561399999999999</v>
      </c>
      <c r="H1782" s="1">
        <v>322.74740000000003</v>
      </c>
      <c r="K1782">
        <v>886.5</v>
      </c>
      <c r="L1782" s="2">
        <f t="shared" si="27"/>
        <v>36.561399999999999</v>
      </c>
    </row>
    <row r="1783" spans="6:12" x14ac:dyDescent="0.25">
      <c r="F1783">
        <v>887</v>
      </c>
      <c r="G1783" s="1">
        <v>-36.553379999999997</v>
      </c>
      <c r="H1783" s="1">
        <v>322.72410000000002</v>
      </c>
      <c r="K1783">
        <v>887</v>
      </c>
      <c r="L1783" s="2">
        <f t="shared" si="27"/>
        <v>36.553379999999997</v>
      </c>
    </row>
    <row r="1784" spans="6:12" x14ac:dyDescent="0.25">
      <c r="F1784">
        <v>887.5</v>
      </c>
      <c r="G1784" s="1">
        <v>-36.545349999999999</v>
      </c>
      <c r="H1784" s="1">
        <v>322.70089999999999</v>
      </c>
      <c r="K1784">
        <v>887.5</v>
      </c>
      <c r="L1784" s="2">
        <f t="shared" si="27"/>
        <v>36.545349999999999</v>
      </c>
    </row>
    <row r="1785" spans="6:12" x14ac:dyDescent="0.25">
      <c r="F1785">
        <v>888</v>
      </c>
      <c r="G1785" s="1">
        <v>-36.537329999999997</v>
      </c>
      <c r="H1785" s="1">
        <v>322.67759999999998</v>
      </c>
      <c r="K1785">
        <v>888</v>
      </c>
      <c r="L1785" s="2">
        <f t="shared" si="27"/>
        <v>36.537329999999997</v>
      </c>
    </row>
    <row r="1786" spans="6:12" x14ac:dyDescent="0.25">
      <c r="F1786">
        <v>888.5</v>
      </c>
      <c r="G1786" s="1">
        <v>-36.529310000000002</v>
      </c>
      <c r="H1786" s="1">
        <v>322.65440000000001</v>
      </c>
      <c r="K1786">
        <v>888.5</v>
      </c>
      <c r="L1786" s="2">
        <f t="shared" si="27"/>
        <v>36.529310000000002</v>
      </c>
    </row>
    <row r="1787" spans="6:12" x14ac:dyDescent="0.25">
      <c r="F1787">
        <v>889</v>
      </c>
      <c r="G1787" s="1">
        <v>-36.52129</v>
      </c>
      <c r="H1787" s="1">
        <v>322.63119999999998</v>
      </c>
      <c r="K1787">
        <v>889</v>
      </c>
      <c r="L1787" s="2">
        <f t="shared" si="27"/>
        <v>36.52129</v>
      </c>
    </row>
    <row r="1788" spans="6:12" x14ac:dyDescent="0.25">
      <c r="F1788">
        <v>889.5</v>
      </c>
      <c r="G1788" s="1">
        <v>-36.513269999999999</v>
      </c>
      <c r="H1788" s="1">
        <v>322.60809999999998</v>
      </c>
      <c r="K1788">
        <v>889.5</v>
      </c>
      <c r="L1788" s="2">
        <f t="shared" si="27"/>
        <v>36.513269999999999</v>
      </c>
    </row>
    <row r="1789" spans="6:12" x14ac:dyDescent="0.25">
      <c r="F1789">
        <v>890</v>
      </c>
      <c r="G1789" s="1">
        <v>-36.505249999999997</v>
      </c>
      <c r="H1789" s="1">
        <v>322.5849</v>
      </c>
      <c r="K1789">
        <v>890</v>
      </c>
      <c r="L1789" s="2">
        <f t="shared" si="27"/>
        <v>36.505249999999997</v>
      </c>
    </row>
    <row r="1790" spans="6:12" x14ac:dyDescent="0.25">
      <c r="F1790">
        <v>890.5</v>
      </c>
      <c r="G1790" s="1">
        <v>-36.497230000000002</v>
      </c>
      <c r="H1790" s="1">
        <v>322.56180000000001</v>
      </c>
      <c r="K1790">
        <v>890.5</v>
      </c>
      <c r="L1790" s="2">
        <f t="shared" si="27"/>
        <v>36.497230000000002</v>
      </c>
    </row>
    <row r="1791" spans="6:12" x14ac:dyDescent="0.25">
      <c r="F1791">
        <v>891</v>
      </c>
      <c r="G1791" s="1">
        <v>-36.48921</v>
      </c>
      <c r="H1791" s="1">
        <v>322.53879999999998</v>
      </c>
      <c r="K1791">
        <v>891</v>
      </c>
      <c r="L1791" s="2">
        <f t="shared" si="27"/>
        <v>36.48921</v>
      </c>
    </row>
    <row r="1792" spans="6:12" x14ac:dyDescent="0.25">
      <c r="F1792">
        <v>891.5</v>
      </c>
      <c r="G1792" s="1">
        <v>-36.481189999999998</v>
      </c>
      <c r="H1792" s="1">
        <v>322.51569999999998</v>
      </c>
      <c r="K1792">
        <v>891.5</v>
      </c>
      <c r="L1792" s="2">
        <f t="shared" si="27"/>
        <v>36.481189999999998</v>
      </c>
    </row>
    <row r="1793" spans="6:12" x14ac:dyDescent="0.25">
      <c r="F1793">
        <v>892</v>
      </c>
      <c r="G1793" s="1">
        <v>-36.473179999999999</v>
      </c>
      <c r="H1793" s="1">
        <v>322.49270000000001</v>
      </c>
      <c r="K1793">
        <v>892</v>
      </c>
      <c r="L1793" s="2">
        <f t="shared" si="27"/>
        <v>36.473179999999999</v>
      </c>
    </row>
    <row r="1794" spans="6:12" x14ac:dyDescent="0.25">
      <c r="F1794">
        <v>892.5</v>
      </c>
      <c r="G1794" s="1">
        <v>-36.465159999999997</v>
      </c>
      <c r="H1794" s="1">
        <v>322.46969999999999</v>
      </c>
      <c r="K1794">
        <v>892.5</v>
      </c>
      <c r="L1794" s="2">
        <f t="shared" si="27"/>
        <v>36.465159999999997</v>
      </c>
    </row>
    <row r="1795" spans="6:12" x14ac:dyDescent="0.25">
      <c r="F1795">
        <v>893</v>
      </c>
      <c r="G1795" s="1">
        <v>-36.457149999999999</v>
      </c>
      <c r="H1795" s="1">
        <v>322.4468</v>
      </c>
      <c r="K1795">
        <v>893</v>
      </c>
      <c r="L1795" s="2">
        <f t="shared" si="27"/>
        <v>36.457149999999999</v>
      </c>
    </row>
    <row r="1796" spans="6:12" x14ac:dyDescent="0.25">
      <c r="F1796">
        <v>893.5</v>
      </c>
      <c r="G1796" s="1">
        <v>-36.449129999999997</v>
      </c>
      <c r="H1796" s="1">
        <v>322.42380000000003</v>
      </c>
      <c r="K1796">
        <v>893.5</v>
      </c>
      <c r="L1796" s="2">
        <f t="shared" si="27"/>
        <v>36.449129999999997</v>
      </c>
    </row>
    <row r="1797" spans="6:12" x14ac:dyDescent="0.25">
      <c r="F1797">
        <v>894</v>
      </c>
      <c r="G1797" s="1">
        <v>-36.441119999999998</v>
      </c>
      <c r="H1797" s="1">
        <v>322.40089999999998</v>
      </c>
      <c r="K1797">
        <v>894</v>
      </c>
      <c r="L1797" s="2">
        <f t="shared" si="27"/>
        <v>36.441119999999998</v>
      </c>
    </row>
    <row r="1798" spans="6:12" x14ac:dyDescent="0.25">
      <c r="F1798">
        <v>894.5</v>
      </c>
      <c r="G1798" s="1">
        <v>-36.433109999999999</v>
      </c>
      <c r="H1798" s="1">
        <v>322.37799999999999</v>
      </c>
      <c r="K1798">
        <v>894.5</v>
      </c>
      <c r="L1798" s="2">
        <f t="shared" si="27"/>
        <v>36.433109999999999</v>
      </c>
    </row>
    <row r="1799" spans="6:12" x14ac:dyDescent="0.25">
      <c r="F1799">
        <v>895</v>
      </c>
      <c r="G1799" s="1">
        <v>-36.4251</v>
      </c>
      <c r="H1799" s="1">
        <v>322.35520000000002</v>
      </c>
      <c r="K1799">
        <v>895</v>
      </c>
      <c r="L1799" s="2">
        <f t="shared" si="27"/>
        <v>36.4251</v>
      </c>
    </row>
    <row r="1800" spans="6:12" x14ac:dyDescent="0.25">
      <c r="F1800">
        <v>895.5</v>
      </c>
      <c r="G1800" s="1">
        <v>-36.417090000000002</v>
      </c>
      <c r="H1800" s="1">
        <v>322.33240000000001</v>
      </c>
      <c r="K1800">
        <v>895.5</v>
      </c>
      <c r="L1800" s="2">
        <f t="shared" si="27"/>
        <v>36.417090000000002</v>
      </c>
    </row>
    <row r="1801" spans="6:12" x14ac:dyDescent="0.25">
      <c r="F1801">
        <v>896</v>
      </c>
      <c r="G1801" s="1">
        <v>-36.409080000000003</v>
      </c>
      <c r="H1801" s="1">
        <v>322.30959999999999</v>
      </c>
      <c r="K1801">
        <v>896</v>
      </c>
      <c r="L1801" s="2">
        <f t="shared" si="27"/>
        <v>36.409080000000003</v>
      </c>
    </row>
    <row r="1802" spans="6:12" x14ac:dyDescent="0.25">
      <c r="F1802">
        <v>896.5</v>
      </c>
      <c r="G1802" s="1">
        <v>-36.401069999999997</v>
      </c>
      <c r="H1802" s="1">
        <v>322.28680000000003</v>
      </c>
      <c r="K1802">
        <v>896.5</v>
      </c>
      <c r="L1802" s="2">
        <f t="shared" si="27"/>
        <v>36.401069999999997</v>
      </c>
    </row>
    <row r="1803" spans="6:12" x14ac:dyDescent="0.25">
      <c r="F1803">
        <v>897</v>
      </c>
      <c r="G1803" s="1">
        <v>-36.393059999999998</v>
      </c>
      <c r="H1803" s="1">
        <v>322.26409999999998</v>
      </c>
      <c r="K1803">
        <v>897</v>
      </c>
      <c r="L1803" s="2">
        <f t="shared" ref="L1803:L1866" si="28">-G1803</f>
        <v>36.393059999999998</v>
      </c>
    </row>
    <row r="1804" spans="6:12" x14ac:dyDescent="0.25">
      <c r="F1804">
        <v>897.5</v>
      </c>
      <c r="G1804" s="1">
        <v>-36.38505</v>
      </c>
      <c r="H1804" s="1">
        <v>322.2414</v>
      </c>
      <c r="K1804">
        <v>897.5</v>
      </c>
      <c r="L1804" s="2">
        <f t="shared" si="28"/>
        <v>36.38505</v>
      </c>
    </row>
    <row r="1805" spans="6:12" x14ac:dyDescent="0.25">
      <c r="F1805">
        <v>898</v>
      </c>
      <c r="G1805" s="1">
        <v>-36.377049999999997</v>
      </c>
      <c r="H1805" s="1">
        <v>322.21870000000001</v>
      </c>
      <c r="K1805">
        <v>898</v>
      </c>
      <c r="L1805" s="2">
        <f t="shared" si="28"/>
        <v>36.377049999999997</v>
      </c>
    </row>
    <row r="1806" spans="6:12" x14ac:dyDescent="0.25">
      <c r="F1806">
        <v>898.5</v>
      </c>
      <c r="G1806" s="1">
        <v>-36.369039999999998</v>
      </c>
      <c r="H1806" s="1">
        <v>322.19600000000003</v>
      </c>
      <c r="K1806">
        <v>898.5</v>
      </c>
      <c r="L1806" s="2">
        <f t="shared" si="28"/>
        <v>36.369039999999998</v>
      </c>
    </row>
    <row r="1807" spans="6:12" x14ac:dyDescent="0.25">
      <c r="F1807">
        <v>899</v>
      </c>
      <c r="G1807" s="1">
        <v>-36.361040000000003</v>
      </c>
      <c r="H1807" s="1">
        <v>322.17340000000002</v>
      </c>
      <c r="K1807">
        <v>899</v>
      </c>
      <c r="L1807" s="2">
        <f t="shared" si="28"/>
        <v>36.361040000000003</v>
      </c>
    </row>
    <row r="1808" spans="6:12" x14ac:dyDescent="0.25">
      <c r="F1808">
        <v>899.5</v>
      </c>
      <c r="G1808" s="1">
        <v>-36.353029999999997</v>
      </c>
      <c r="H1808" s="1">
        <v>322.1508</v>
      </c>
      <c r="K1808">
        <v>899.5</v>
      </c>
      <c r="L1808" s="2">
        <f t="shared" si="28"/>
        <v>36.353029999999997</v>
      </c>
    </row>
    <row r="1809" spans="6:12" x14ac:dyDescent="0.25">
      <c r="F1809">
        <v>900</v>
      </c>
      <c r="G1809" s="1">
        <v>-36.345030000000001</v>
      </c>
      <c r="H1809" s="1">
        <v>322.12819999999999</v>
      </c>
      <c r="K1809">
        <v>900</v>
      </c>
      <c r="L1809" s="2">
        <f t="shared" si="28"/>
        <v>36.345030000000001</v>
      </c>
    </row>
    <row r="1810" spans="6:12" x14ac:dyDescent="0.25">
      <c r="F1810">
        <v>900.5</v>
      </c>
      <c r="G1810" s="1">
        <v>-36.337029999999999</v>
      </c>
      <c r="H1810" s="1">
        <v>322.10570000000001</v>
      </c>
      <c r="K1810">
        <v>900.5</v>
      </c>
      <c r="L1810" s="2">
        <f t="shared" si="28"/>
        <v>36.337029999999999</v>
      </c>
    </row>
    <row r="1811" spans="6:12" x14ac:dyDescent="0.25">
      <c r="F1811">
        <v>901</v>
      </c>
      <c r="G1811" s="1">
        <v>-36.329030000000003</v>
      </c>
      <c r="H1811" s="1">
        <v>322.08319999999998</v>
      </c>
      <c r="K1811">
        <v>901</v>
      </c>
      <c r="L1811" s="2">
        <f t="shared" si="28"/>
        <v>36.329030000000003</v>
      </c>
    </row>
    <row r="1812" spans="6:12" x14ac:dyDescent="0.25">
      <c r="F1812">
        <v>901.5</v>
      </c>
      <c r="G1812" s="1">
        <v>-36.32103</v>
      </c>
      <c r="H1812" s="1">
        <v>322.0607</v>
      </c>
      <c r="K1812">
        <v>901.5</v>
      </c>
      <c r="L1812" s="2">
        <f t="shared" si="28"/>
        <v>36.32103</v>
      </c>
    </row>
    <row r="1813" spans="6:12" x14ac:dyDescent="0.25">
      <c r="F1813">
        <v>902</v>
      </c>
      <c r="G1813" s="1">
        <v>-36.313029999999998</v>
      </c>
      <c r="H1813" s="1">
        <v>322.03820000000002</v>
      </c>
      <c r="K1813">
        <v>902</v>
      </c>
      <c r="L1813" s="2">
        <f t="shared" si="28"/>
        <v>36.313029999999998</v>
      </c>
    </row>
    <row r="1814" spans="6:12" x14ac:dyDescent="0.25">
      <c r="F1814">
        <v>902.5</v>
      </c>
      <c r="G1814" s="1">
        <v>-36.305030000000002</v>
      </c>
      <c r="H1814" s="1">
        <v>322.01580000000001</v>
      </c>
      <c r="K1814">
        <v>902.5</v>
      </c>
      <c r="L1814" s="2">
        <f t="shared" si="28"/>
        <v>36.305030000000002</v>
      </c>
    </row>
    <row r="1815" spans="6:12" x14ac:dyDescent="0.25">
      <c r="F1815">
        <v>903</v>
      </c>
      <c r="G1815" s="1">
        <v>-36.297029999999999</v>
      </c>
      <c r="H1815" s="1">
        <v>321.99340000000001</v>
      </c>
      <c r="K1815">
        <v>903</v>
      </c>
      <c r="L1815" s="2">
        <f t="shared" si="28"/>
        <v>36.297029999999999</v>
      </c>
    </row>
    <row r="1816" spans="6:12" x14ac:dyDescent="0.25">
      <c r="F1816">
        <v>903.5</v>
      </c>
      <c r="G1816" s="1">
        <v>-36.28904</v>
      </c>
      <c r="H1816" s="1">
        <v>321.971</v>
      </c>
      <c r="K1816">
        <v>903.5</v>
      </c>
      <c r="L1816" s="2">
        <f t="shared" si="28"/>
        <v>36.28904</v>
      </c>
    </row>
    <row r="1817" spans="6:12" x14ac:dyDescent="0.25">
      <c r="F1817">
        <v>904</v>
      </c>
      <c r="G1817" s="1">
        <v>-36.281039999999997</v>
      </c>
      <c r="H1817" s="1">
        <v>321.94869999999997</v>
      </c>
      <c r="K1817">
        <v>904</v>
      </c>
      <c r="L1817" s="2">
        <f t="shared" si="28"/>
        <v>36.281039999999997</v>
      </c>
    </row>
    <row r="1818" spans="6:12" x14ac:dyDescent="0.25">
      <c r="F1818">
        <v>904.5</v>
      </c>
      <c r="G1818" s="1">
        <v>-36.273049999999998</v>
      </c>
      <c r="H1818" s="1">
        <v>321.9264</v>
      </c>
      <c r="K1818">
        <v>904.5</v>
      </c>
      <c r="L1818" s="2">
        <f t="shared" si="28"/>
        <v>36.273049999999998</v>
      </c>
    </row>
    <row r="1819" spans="6:12" x14ac:dyDescent="0.25">
      <c r="F1819">
        <v>905</v>
      </c>
      <c r="G1819" s="1">
        <v>-36.265050000000002</v>
      </c>
      <c r="H1819" s="1">
        <v>321.90410000000003</v>
      </c>
      <c r="K1819">
        <v>905</v>
      </c>
      <c r="L1819" s="2">
        <f t="shared" si="28"/>
        <v>36.265050000000002</v>
      </c>
    </row>
    <row r="1820" spans="6:12" x14ac:dyDescent="0.25">
      <c r="F1820">
        <v>905.5</v>
      </c>
      <c r="G1820" s="1">
        <v>-36.257060000000003</v>
      </c>
      <c r="H1820" s="1">
        <v>321.8818</v>
      </c>
      <c r="K1820">
        <v>905.5</v>
      </c>
      <c r="L1820" s="2">
        <f t="shared" si="28"/>
        <v>36.257060000000003</v>
      </c>
    </row>
    <row r="1821" spans="6:12" x14ac:dyDescent="0.25">
      <c r="F1821">
        <v>906</v>
      </c>
      <c r="G1821" s="1">
        <v>-36.249070000000003</v>
      </c>
      <c r="H1821" s="1">
        <v>321.8596</v>
      </c>
      <c r="K1821">
        <v>906</v>
      </c>
      <c r="L1821" s="2">
        <f t="shared" si="28"/>
        <v>36.249070000000003</v>
      </c>
    </row>
    <row r="1822" spans="6:12" x14ac:dyDescent="0.25">
      <c r="F1822">
        <v>906.5</v>
      </c>
      <c r="G1822" s="1">
        <v>-36.241079999999997</v>
      </c>
      <c r="H1822" s="1">
        <v>321.8374</v>
      </c>
      <c r="K1822">
        <v>906.5</v>
      </c>
      <c r="L1822" s="2">
        <f t="shared" si="28"/>
        <v>36.241079999999997</v>
      </c>
    </row>
    <row r="1823" spans="6:12" x14ac:dyDescent="0.25">
      <c r="F1823">
        <v>907</v>
      </c>
      <c r="G1823" s="1">
        <v>-36.233089999999997</v>
      </c>
      <c r="H1823" s="1">
        <v>321.8152</v>
      </c>
      <c r="K1823">
        <v>907</v>
      </c>
      <c r="L1823" s="2">
        <f t="shared" si="28"/>
        <v>36.233089999999997</v>
      </c>
    </row>
    <row r="1824" spans="6:12" x14ac:dyDescent="0.25">
      <c r="F1824">
        <v>907.5</v>
      </c>
      <c r="G1824" s="1">
        <v>-36.225099999999998</v>
      </c>
      <c r="H1824" s="1">
        <v>321.79300000000001</v>
      </c>
      <c r="K1824">
        <v>907.5</v>
      </c>
      <c r="L1824" s="2">
        <f t="shared" si="28"/>
        <v>36.225099999999998</v>
      </c>
    </row>
    <row r="1825" spans="6:12" x14ac:dyDescent="0.25">
      <c r="F1825">
        <v>908</v>
      </c>
      <c r="G1825" s="1">
        <v>-36.217109999999998</v>
      </c>
      <c r="H1825" s="1">
        <v>321.77089999999998</v>
      </c>
      <c r="K1825">
        <v>908</v>
      </c>
      <c r="L1825" s="2">
        <f t="shared" si="28"/>
        <v>36.217109999999998</v>
      </c>
    </row>
    <row r="1826" spans="6:12" x14ac:dyDescent="0.25">
      <c r="F1826">
        <v>908.5</v>
      </c>
      <c r="G1826" s="1">
        <v>-36.209119999999999</v>
      </c>
      <c r="H1826" s="1">
        <v>321.74880000000002</v>
      </c>
      <c r="K1826">
        <v>908.5</v>
      </c>
      <c r="L1826" s="2">
        <f t="shared" si="28"/>
        <v>36.209119999999999</v>
      </c>
    </row>
    <row r="1827" spans="6:12" x14ac:dyDescent="0.25">
      <c r="F1827">
        <v>909</v>
      </c>
      <c r="G1827" s="1">
        <v>-36.201140000000002</v>
      </c>
      <c r="H1827" s="1">
        <v>321.72669999999999</v>
      </c>
      <c r="K1827">
        <v>909</v>
      </c>
      <c r="L1827" s="2">
        <f t="shared" si="28"/>
        <v>36.201140000000002</v>
      </c>
    </row>
    <row r="1828" spans="6:12" x14ac:dyDescent="0.25">
      <c r="F1828">
        <v>909.5</v>
      </c>
      <c r="G1828" s="1">
        <v>-36.193150000000003</v>
      </c>
      <c r="H1828" s="1">
        <v>321.70460000000003</v>
      </c>
      <c r="K1828">
        <v>909.5</v>
      </c>
      <c r="L1828" s="2">
        <f t="shared" si="28"/>
        <v>36.193150000000003</v>
      </c>
    </row>
    <row r="1829" spans="6:12" x14ac:dyDescent="0.25">
      <c r="F1829">
        <v>910</v>
      </c>
      <c r="G1829" s="1">
        <v>-36.185169999999999</v>
      </c>
      <c r="H1829" s="1">
        <v>321.68259999999998</v>
      </c>
      <c r="K1829">
        <v>910</v>
      </c>
      <c r="L1829" s="2">
        <f t="shared" si="28"/>
        <v>36.185169999999999</v>
      </c>
    </row>
    <row r="1830" spans="6:12" x14ac:dyDescent="0.25">
      <c r="F1830">
        <v>910.5</v>
      </c>
      <c r="G1830" s="1">
        <v>-36.177190000000003</v>
      </c>
      <c r="H1830" s="1">
        <v>321.66059999999999</v>
      </c>
      <c r="K1830">
        <v>910.5</v>
      </c>
      <c r="L1830" s="2">
        <f t="shared" si="28"/>
        <v>36.177190000000003</v>
      </c>
    </row>
    <row r="1831" spans="6:12" x14ac:dyDescent="0.25">
      <c r="F1831">
        <v>911</v>
      </c>
      <c r="G1831" s="1">
        <v>-36.169199999999996</v>
      </c>
      <c r="H1831" s="1">
        <v>321.63869999999997</v>
      </c>
      <c r="K1831">
        <v>911</v>
      </c>
      <c r="L1831" s="2">
        <f t="shared" si="28"/>
        <v>36.169199999999996</v>
      </c>
    </row>
    <row r="1832" spans="6:12" x14ac:dyDescent="0.25">
      <c r="F1832">
        <v>911.5</v>
      </c>
      <c r="G1832" s="1">
        <v>-36.16122</v>
      </c>
      <c r="H1832" s="1">
        <v>321.61669999999998</v>
      </c>
      <c r="K1832">
        <v>911.5</v>
      </c>
      <c r="L1832" s="2">
        <f t="shared" si="28"/>
        <v>36.16122</v>
      </c>
    </row>
    <row r="1833" spans="6:12" x14ac:dyDescent="0.25">
      <c r="F1833">
        <v>912</v>
      </c>
      <c r="G1833" s="1">
        <v>-36.153239999999997</v>
      </c>
      <c r="H1833" s="1">
        <v>321.59480000000002</v>
      </c>
      <c r="K1833">
        <v>912</v>
      </c>
      <c r="L1833" s="2">
        <f t="shared" si="28"/>
        <v>36.153239999999997</v>
      </c>
    </row>
    <row r="1834" spans="6:12" x14ac:dyDescent="0.25">
      <c r="F1834">
        <v>912.5</v>
      </c>
      <c r="G1834" s="1">
        <v>-36.14526</v>
      </c>
      <c r="H1834" s="1">
        <v>321.5729</v>
      </c>
      <c r="K1834">
        <v>912.5</v>
      </c>
      <c r="L1834" s="2">
        <f t="shared" si="28"/>
        <v>36.14526</v>
      </c>
    </row>
    <row r="1835" spans="6:12" x14ac:dyDescent="0.25">
      <c r="F1835">
        <v>913</v>
      </c>
      <c r="G1835" s="1">
        <v>-36.13729</v>
      </c>
      <c r="H1835" s="1">
        <v>321.55099999999999</v>
      </c>
      <c r="K1835">
        <v>913</v>
      </c>
      <c r="L1835" s="2">
        <f t="shared" si="28"/>
        <v>36.13729</v>
      </c>
    </row>
    <row r="1836" spans="6:12" x14ac:dyDescent="0.25">
      <c r="F1836">
        <v>913.5</v>
      </c>
      <c r="G1836" s="1">
        <v>-36.129309999999997</v>
      </c>
      <c r="H1836" s="1">
        <v>321.5292</v>
      </c>
      <c r="K1836">
        <v>913.5</v>
      </c>
      <c r="L1836" s="2">
        <f t="shared" si="28"/>
        <v>36.129309999999997</v>
      </c>
    </row>
    <row r="1837" spans="6:12" x14ac:dyDescent="0.25">
      <c r="F1837">
        <v>914</v>
      </c>
      <c r="G1837" s="1">
        <v>-36.12133</v>
      </c>
      <c r="H1837" s="1">
        <v>321.50740000000002</v>
      </c>
      <c r="K1837">
        <v>914</v>
      </c>
      <c r="L1837" s="2">
        <f t="shared" si="28"/>
        <v>36.12133</v>
      </c>
    </row>
    <row r="1838" spans="6:12" x14ac:dyDescent="0.25">
      <c r="F1838">
        <v>914.5</v>
      </c>
      <c r="G1838" s="1">
        <v>-36.11336</v>
      </c>
      <c r="H1838" s="1">
        <v>321.48559999999998</v>
      </c>
      <c r="K1838">
        <v>914.5</v>
      </c>
      <c r="L1838" s="2">
        <f t="shared" si="28"/>
        <v>36.11336</v>
      </c>
    </row>
    <row r="1839" spans="6:12" x14ac:dyDescent="0.25">
      <c r="F1839">
        <v>915</v>
      </c>
      <c r="G1839" s="1">
        <v>-36.105379999999997</v>
      </c>
      <c r="H1839" s="1">
        <v>321.46390000000002</v>
      </c>
      <c r="K1839">
        <v>915</v>
      </c>
      <c r="L1839" s="2">
        <f t="shared" si="28"/>
        <v>36.105379999999997</v>
      </c>
    </row>
    <row r="1840" spans="6:12" x14ac:dyDescent="0.25">
      <c r="F1840">
        <v>915.5</v>
      </c>
      <c r="G1840" s="1">
        <v>-36.097410000000004</v>
      </c>
      <c r="H1840" s="1">
        <v>321.44209999999998</v>
      </c>
      <c r="K1840">
        <v>915.5</v>
      </c>
      <c r="L1840" s="2">
        <f t="shared" si="28"/>
        <v>36.097410000000004</v>
      </c>
    </row>
    <row r="1841" spans="6:12" x14ac:dyDescent="0.25">
      <c r="F1841">
        <v>916</v>
      </c>
      <c r="G1841" s="1">
        <v>-36.089440000000003</v>
      </c>
      <c r="H1841" s="1">
        <v>321.42039999999997</v>
      </c>
      <c r="K1841">
        <v>916</v>
      </c>
      <c r="L1841" s="2">
        <f t="shared" si="28"/>
        <v>36.089440000000003</v>
      </c>
    </row>
    <row r="1842" spans="6:12" x14ac:dyDescent="0.25">
      <c r="F1842">
        <v>916.5</v>
      </c>
      <c r="G1842" s="1">
        <v>-36.081470000000003</v>
      </c>
      <c r="H1842" s="1">
        <v>321.39870000000002</v>
      </c>
      <c r="K1842">
        <v>916.5</v>
      </c>
      <c r="L1842" s="2">
        <f t="shared" si="28"/>
        <v>36.081470000000003</v>
      </c>
    </row>
    <row r="1843" spans="6:12" x14ac:dyDescent="0.25">
      <c r="F1843">
        <v>917</v>
      </c>
      <c r="G1843" s="1">
        <v>-36.073500000000003</v>
      </c>
      <c r="H1843" s="1">
        <v>321.37709999999998</v>
      </c>
      <c r="K1843">
        <v>917</v>
      </c>
      <c r="L1843" s="2">
        <f t="shared" si="28"/>
        <v>36.073500000000003</v>
      </c>
    </row>
    <row r="1844" spans="6:12" x14ac:dyDescent="0.25">
      <c r="F1844">
        <v>917.5</v>
      </c>
      <c r="G1844" s="1">
        <v>-36.065530000000003</v>
      </c>
      <c r="H1844" s="1">
        <v>321.35550000000001</v>
      </c>
      <c r="K1844">
        <v>917.5</v>
      </c>
      <c r="L1844" s="2">
        <f t="shared" si="28"/>
        <v>36.065530000000003</v>
      </c>
    </row>
    <row r="1845" spans="6:12" x14ac:dyDescent="0.25">
      <c r="F1845">
        <v>918</v>
      </c>
      <c r="G1845" s="1">
        <v>-36.057560000000002</v>
      </c>
      <c r="H1845" s="1">
        <v>321.33390000000003</v>
      </c>
      <c r="K1845">
        <v>918</v>
      </c>
      <c r="L1845" s="2">
        <f t="shared" si="28"/>
        <v>36.057560000000002</v>
      </c>
    </row>
    <row r="1846" spans="6:12" x14ac:dyDescent="0.25">
      <c r="F1846">
        <v>918.5</v>
      </c>
      <c r="G1846" s="1">
        <v>-36.049590000000002</v>
      </c>
      <c r="H1846" s="1">
        <v>321.31229999999999</v>
      </c>
      <c r="K1846">
        <v>918.5</v>
      </c>
      <c r="L1846" s="2">
        <f t="shared" si="28"/>
        <v>36.049590000000002</v>
      </c>
    </row>
    <row r="1847" spans="6:12" x14ac:dyDescent="0.25">
      <c r="F1847">
        <v>919</v>
      </c>
      <c r="G1847" s="1">
        <v>-36.041629999999998</v>
      </c>
      <c r="H1847" s="1">
        <v>321.29079999999999</v>
      </c>
      <c r="K1847">
        <v>919</v>
      </c>
      <c r="L1847" s="2">
        <f t="shared" si="28"/>
        <v>36.041629999999998</v>
      </c>
    </row>
    <row r="1848" spans="6:12" x14ac:dyDescent="0.25">
      <c r="F1848">
        <v>919.5</v>
      </c>
      <c r="G1848" s="1">
        <v>-36.033659999999998</v>
      </c>
      <c r="H1848" s="1">
        <v>321.26920000000001</v>
      </c>
      <c r="K1848">
        <v>919.5</v>
      </c>
      <c r="L1848" s="2">
        <f t="shared" si="28"/>
        <v>36.033659999999998</v>
      </c>
    </row>
    <row r="1849" spans="6:12" x14ac:dyDescent="0.25">
      <c r="F1849">
        <v>920</v>
      </c>
      <c r="G1849" s="1">
        <v>-36.025700000000001</v>
      </c>
      <c r="H1849" s="1">
        <v>321.24770000000001</v>
      </c>
      <c r="K1849">
        <v>920</v>
      </c>
      <c r="L1849" s="2">
        <f t="shared" si="28"/>
        <v>36.025700000000001</v>
      </c>
    </row>
    <row r="1850" spans="6:12" x14ac:dyDescent="0.25">
      <c r="F1850">
        <v>920.5</v>
      </c>
      <c r="G1850" s="1">
        <v>-36.01773</v>
      </c>
      <c r="H1850" s="1">
        <v>321.22629999999998</v>
      </c>
      <c r="K1850">
        <v>920.5</v>
      </c>
      <c r="L1850" s="2">
        <f t="shared" si="28"/>
        <v>36.01773</v>
      </c>
    </row>
    <row r="1851" spans="6:12" x14ac:dyDescent="0.25">
      <c r="F1851">
        <v>921</v>
      </c>
      <c r="G1851" s="1">
        <v>-36.009770000000003</v>
      </c>
      <c r="H1851" s="1">
        <v>321.20479999999998</v>
      </c>
      <c r="K1851">
        <v>921</v>
      </c>
      <c r="L1851" s="2">
        <f t="shared" si="28"/>
        <v>36.009770000000003</v>
      </c>
    </row>
    <row r="1852" spans="6:12" x14ac:dyDescent="0.25">
      <c r="F1852">
        <v>921.5</v>
      </c>
      <c r="G1852" s="1">
        <v>-36.001809999999999</v>
      </c>
      <c r="H1852" s="1">
        <v>321.18340000000001</v>
      </c>
      <c r="K1852">
        <v>921.5</v>
      </c>
      <c r="L1852" s="2">
        <f t="shared" si="28"/>
        <v>36.001809999999999</v>
      </c>
    </row>
    <row r="1853" spans="6:12" x14ac:dyDescent="0.25">
      <c r="F1853">
        <v>922</v>
      </c>
      <c r="G1853" s="1">
        <v>-35.993850000000002</v>
      </c>
      <c r="H1853" s="1">
        <v>321.16199999999998</v>
      </c>
      <c r="K1853">
        <v>922</v>
      </c>
      <c r="L1853" s="2">
        <f t="shared" si="28"/>
        <v>35.993850000000002</v>
      </c>
    </row>
    <row r="1854" spans="6:12" x14ac:dyDescent="0.25">
      <c r="F1854">
        <v>922.5</v>
      </c>
      <c r="G1854" s="1">
        <v>-35.985889999999998</v>
      </c>
      <c r="H1854" s="1">
        <v>321.14069999999998</v>
      </c>
      <c r="K1854">
        <v>922.5</v>
      </c>
      <c r="L1854" s="2">
        <f t="shared" si="28"/>
        <v>35.985889999999998</v>
      </c>
    </row>
    <row r="1855" spans="6:12" x14ac:dyDescent="0.25">
      <c r="F1855">
        <v>923</v>
      </c>
      <c r="G1855" s="1">
        <v>-35.977930000000001</v>
      </c>
      <c r="H1855" s="1">
        <v>321.11930000000001</v>
      </c>
      <c r="K1855">
        <v>923</v>
      </c>
      <c r="L1855" s="2">
        <f t="shared" si="28"/>
        <v>35.977930000000001</v>
      </c>
    </row>
    <row r="1856" spans="6:12" x14ac:dyDescent="0.25">
      <c r="F1856">
        <v>923.5</v>
      </c>
      <c r="G1856" s="1">
        <v>-35.96998</v>
      </c>
      <c r="H1856" s="1">
        <v>321.09800000000001</v>
      </c>
      <c r="K1856">
        <v>923.5</v>
      </c>
      <c r="L1856" s="2">
        <f t="shared" si="28"/>
        <v>35.96998</v>
      </c>
    </row>
    <row r="1857" spans="6:12" x14ac:dyDescent="0.25">
      <c r="F1857">
        <v>924</v>
      </c>
      <c r="G1857" s="1">
        <v>-35.962020000000003</v>
      </c>
      <c r="H1857" s="1">
        <v>321.07670000000002</v>
      </c>
      <c r="K1857">
        <v>924</v>
      </c>
      <c r="L1857" s="2">
        <f t="shared" si="28"/>
        <v>35.962020000000003</v>
      </c>
    </row>
    <row r="1858" spans="6:12" x14ac:dyDescent="0.25">
      <c r="F1858">
        <v>924.5</v>
      </c>
      <c r="G1858" s="1">
        <v>-35.954070000000002</v>
      </c>
      <c r="H1858" s="1">
        <v>321.05549999999999</v>
      </c>
      <c r="K1858">
        <v>924.5</v>
      </c>
      <c r="L1858" s="2">
        <f t="shared" si="28"/>
        <v>35.954070000000002</v>
      </c>
    </row>
    <row r="1859" spans="6:12" x14ac:dyDescent="0.25">
      <c r="F1859">
        <v>925</v>
      </c>
      <c r="G1859" s="1">
        <v>-35.946109999999997</v>
      </c>
      <c r="H1859" s="1">
        <v>321.03429999999997</v>
      </c>
      <c r="K1859">
        <v>925</v>
      </c>
      <c r="L1859" s="2">
        <f t="shared" si="28"/>
        <v>35.946109999999997</v>
      </c>
    </row>
    <row r="1860" spans="6:12" x14ac:dyDescent="0.25">
      <c r="F1860">
        <v>925.5</v>
      </c>
      <c r="G1860" s="1">
        <v>-35.938160000000003</v>
      </c>
      <c r="H1860" s="1">
        <v>321.01299999999998</v>
      </c>
      <c r="K1860">
        <v>925.5</v>
      </c>
      <c r="L1860" s="2">
        <f t="shared" si="28"/>
        <v>35.938160000000003</v>
      </c>
    </row>
    <row r="1861" spans="6:12" x14ac:dyDescent="0.25">
      <c r="F1861">
        <v>926</v>
      </c>
      <c r="G1861" s="1">
        <v>-35.930210000000002</v>
      </c>
      <c r="H1861" s="1">
        <v>320.99189999999999</v>
      </c>
      <c r="K1861">
        <v>926</v>
      </c>
      <c r="L1861" s="2">
        <f t="shared" si="28"/>
        <v>35.930210000000002</v>
      </c>
    </row>
    <row r="1862" spans="6:12" x14ac:dyDescent="0.25">
      <c r="F1862">
        <v>926.5</v>
      </c>
      <c r="G1862" s="1">
        <v>-35.922260000000001</v>
      </c>
      <c r="H1862" s="1">
        <v>320.97070000000002</v>
      </c>
      <c r="K1862">
        <v>926.5</v>
      </c>
      <c r="L1862" s="2">
        <f t="shared" si="28"/>
        <v>35.922260000000001</v>
      </c>
    </row>
    <row r="1863" spans="6:12" x14ac:dyDescent="0.25">
      <c r="F1863">
        <v>927</v>
      </c>
      <c r="G1863" s="1">
        <v>-35.91431</v>
      </c>
      <c r="H1863" s="1">
        <v>320.94959999999998</v>
      </c>
      <c r="K1863">
        <v>927</v>
      </c>
      <c r="L1863" s="2">
        <f t="shared" si="28"/>
        <v>35.91431</v>
      </c>
    </row>
    <row r="1864" spans="6:12" x14ac:dyDescent="0.25">
      <c r="F1864">
        <v>927.5</v>
      </c>
      <c r="G1864" s="1">
        <v>-35.906359999999999</v>
      </c>
      <c r="H1864" s="1">
        <v>320.92849999999999</v>
      </c>
      <c r="K1864">
        <v>927.5</v>
      </c>
      <c r="L1864" s="2">
        <f t="shared" si="28"/>
        <v>35.906359999999999</v>
      </c>
    </row>
    <row r="1865" spans="6:12" x14ac:dyDescent="0.25">
      <c r="F1865">
        <v>928</v>
      </c>
      <c r="G1865" s="1">
        <v>-35.898409999999998</v>
      </c>
      <c r="H1865" s="1">
        <v>320.9074</v>
      </c>
      <c r="K1865">
        <v>928</v>
      </c>
      <c r="L1865" s="2">
        <f t="shared" si="28"/>
        <v>35.898409999999998</v>
      </c>
    </row>
    <row r="1866" spans="6:12" x14ac:dyDescent="0.25">
      <c r="F1866">
        <v>928.5</v>
      </c>
      <c r="G1866" s="1">
        <v>-35.890470000000001</v>
      </c>
      <c r="H1866" s="1">
        <v>320.88630000000001</v>
      </c>
      <c r="K1866">
        <v>928.5</v>
      </c>
      <c r="L1866" s="2">
        <f t="shared" si="28"/>
        <v>35.890470000000001</v>
      </c>
    </row>
    <row r="1867" spans="6:12" x14ac:dyDescent="0.25">
      <c r="F1867">
        <v>929</v>
      </c>
      <c r="G1867" s="1">
        <v>-35.88252</v>
      </c>
      <c r="H1867" s="1">
        <v>320.86529999999999</v>
      </c>
      <c r="K1867">
        <v>929</v>
      </c>
      <c r="L1867" s="2">
        <f t="shared" ref="L1867:L1930" si="29">-G1867</f>
        <v>35.88252</v>
      </c>
    </row>
    <row r="1868" spans="6:12" x14ac:dyDescent="0.25">
      <c r="F1868">
        <v>929.5</v>
      </c>
      <c r="G1868" s="1">
        <v>-35.874580000000002</v>
      </c>
      <c r="H1868" s="1">
        <v>320.84429999999998</v>
      </c>
      <c r="K1868">
        <v>929.5</v>
      </c>
      <c r="L1868" s="2">
        <f t="shared" si="29"/>
        <v>35.874580000000002</v>
      </c>
    </row>
    <row r="1869" spans="6:12" x14ac:dyDescent="0.25">
      <c r="F1869">
        <v>930</v>
      </c>
      <c r="G1869" s="1">
        <v>-35.866639999999997</v>
      </c>
      <c r="H1869" s="1">
        <v>320.82330000000002</v>
      </c>
      <c r="K1869">
        <v>930</v>
      </c>
      <c r="L1869" s="2">
        <f t="shared" si="29"/>
        <v>35.866639999999997</v>
      </c>
    </row>
    <row r="1870" spans="6:12" x14ac:dyDescent="0.25">
      <c r="F1870">
        <v>930.5</v>
      </c>
      <c r="G1870" s="1">
        <v>-35.858699999999999</v>
      </c>
      <c r="H1870" s="1">
        <v>320.80239999999998</v>
      </c>
      <c r="K1870">
        <v>930.5</v>
      </c>
      <c r="L1870" s="2">
        <f t="shared" si="29"/>
        <v>35.858699999999999</v>
      </c>
    </row>
    <row r="1871" spans="6:12" x14ac:dyDescent="0.25">
      <c r="F1871">
        <v>931</v>
      </c>
      <c r="G1871" s="1">
        <v>-35.850749999999998</v>
      </c>
      <c r="H1871" s="1">
        <v>320.78149999999999</v>
      </c>
      <c r="K1871">
        <v>931</v>
      </c>
      <c r="L1871" s="2">
        <f t="shared" si="29"/>
        <v>35.850749999999998</v>
      </c>
    </row>
    <row r="1872" spans="6:12" x14ac:dyDescent="0.25">
      <c r="F1872">
        <v>931.5</v>
      </c>
      <c r="G1872" s="1">
        <v>-35.842820000000003</v>
      </c>
      <c r="H1872" s="1">
        <v>320.76060000000001</v>
      </c>
      <c r="K1872">
        <v>931.5</v>
      </c>
      <c r="L1872" s="2">
        <f t="shared" si="29"/>
        <v>35.842820000000003</v>
      </c>
    </row>
    <row r="1873" spans="6:12" x14ac:dyDescent="0.25">
      <c r="F1873">
        <v>932</v>
      </c>
      <c r="G1873" s="1">
        <v>-35.834879999999998</v>
      </c>
      <c r="H1873" s="1">
        <v>320.73970000000003</v>
      </c>
      <c r="K1873">
        <v>932</v>
      </c>
      <c r="L1873" s="2">
        <f t="shared" si="29"/>
        <v>35.834879999999998</v>
      </c>
    </row>
    <row r="1874" spans="6:12" x14ac:dyDescent="0.25">
      <c r="F1874">
        <v>932.5</v>
      </c>
      <c r="G1874" s="1">
        <v>-35.82694</v>
      </c>
      <c r="H1874" s="1">
        <v>320.71879999999999</v>
      </c>
      <c r="K1874">
        <v>932.5</v>
      </c>
      <c r="L1874" s="2">
        <f t="shared" si="29"/>
        <v>35.82694</v>
      </c>
    </row>
    <row r="1875" spans="6:12" x14ac:dyDescent="0.25">
      <c r="F1875">
        <v>933</v>
      </c>
      <c r="G1875" s="1">
        <v>-35.819000000000003</v>
      </c>
      <c r="H1875" s="1">
        <v>320.69799999999998</v>
      </c>
      <c r="K1875">
        <v>933</v>
      </c>
      <c r="L1875" s="2">
        <f t="shared" si="29"/>
        <v>35.819000000000003</v>
      </c>
    </row>
    <row r="1876" spans="6:12" x14ac:dyDescent="0.25">
      <c r="F1876">
        <v>933.5</v>
      </c>
      <c r="G1876" s="1">
        <v>-35.811070000000001</v>
      </c>
      <c r="H1876" s="1">
        <v>320.67720000000003</v>
      </c>
      <c r="K1876">
        <v>933.5</v>
      </c>
      <c r="L1876" s="2">
        <f t="shared" si="29"/>
        <v>35.811070000000001</v>
      </c>
    </row>
    <row r="1877" spans="6:12" x14ac:dyDescent="0.25">
      <c r="F1877">
        <v>934</v>
      </c>
      <c r="G1877" s="1">
        <v>-35.803139999999999</v>
      </c>
      <c r="H1877" s="1">
        <v>320.65640000000002</v>
      </c>
      <c r="K1877">
        <v>934</v>
      </c>
      <c r="L1877" s="2">
        <f t="shared" si="29"/>
        <v>35.803139999999999</v>
      </c>
    </row>
    <row r="1878" spans="6:12" x14ac:dyDescent="0.25">
      <c r="F1878">
        <v>934.5</v>
      </c>
      <c r="G1878" s="1">
        <v>-35.795200000000001</v>
      </c>
      <c r="H1878" s="1">
        <v>320.63569999999999</v>
      </c>
      <c r="K1878">
        <v>934.5</v>
      </c>
      <c r="L1878" s="2">
        <f t="shared" si="29"/>
        <v>35.795200000000001</v>
      </c>
    </row>
    <row r="1879" spans="6:12" x14ac:dyDescent="0.25">
      <c r="F1879">
        <v>935</v>
      </c>
      <c r="G1879" s="1">
        <v>-35.787269999999999</v>
      </c>
      <c r="H1879" s="1">
        <v>320.61500000000001</v>
      </c>
      <c r="K1879">
        <v>935</v>
      </c>
      <c r="L1879" s="2">
        <f t="shared" si="29"/>
        <v>35.787269999999999</v>
      </c>
    </row>
    <row r="1880" spans="6:12" x14ac:dyDescent="0.25">
      <c r="F1880">
        <v>935.5</v>
      </c>
      <c r="G1880" s="1">
        <v>-35.779339999999998</v>
      </c>
      <c r="H1880" s="1">
        <v>320.59429999999998</v>
      </c>
      <c r="K1880">
        <v>935.5</v>
      </c>
      <c r="L1880" s="2">
        <f t="shared" si="29"/>
        <v>35.779339999999998</v>
      </c>
    </row>
    <row r="1881" spans="6:12" x14ac:dyDescent="0.25">
      <c r="F1881">
        <v>936</v>
      </c>
      <c r="G1881" s="1">
        <v>-35.771410000000003</v>
      </c>
      <c r="H1881" s="1">
        <v>320.5736</v>
      </c>
      <c r="K1881">
        <v>936</v>
      </c>
      <c r="L1881" s="2">
        <f t="shared" si="29"/>
        <v>35.771410000000003</v>
      </c>
    </row>
    <row r="1882" spans="6:12" x14ac:dyDescent="0.25">
      <c r="F1882">
        <v>936.5</v>
      </c>
      <c r="G1882" s="1">
        <v>-35.763480000000001</v>
      </c>
      <c r="H1882" s="1">
        <v>320.553</v>
      </c>
      <c r="K1882">
        <v>936.5</v>
      </c>
      <c r="L1882" s="2">
        <f t="shared" si="29"/>
        <v>35.763480000000001</v>
      </c>
    </row>
    <row r="1883" spans="6:12" x14ac:dyDescent="0.25">
      <c r="F1883">
        <v>937</v>
      </c>
      <c r="G1883" s="1">
        <v>-35.755560000000003</v>
      </c>
      <c r="H1883" s="1">
        <v>320.53230000000002</v>
      </c>
      <c r="K1883">
        <v>937</v>
      </c>
      <c r="L1883" s="2">
        <f t="shared" si="29"/>
        <v>35.755560000000003</v>
      </c>
    </row>
    <row r="1884" spans="6:12" x14ac:dyDescent="0.25">
      <c r="F1884">
        <v>937.5</v>
      </c>
      <c r="G1884" s="1">
        <v>-35.747630000000001</v>
      </c>
      <c r="H1884" s="1">
        <v>320.51170000000002</v>
      </c>
      <c r="K1884">
        <v>937.5</v>
      </c>
      <c r="L1884" s="2">
        <f t="shared" si="29"/>
        <v>35.747630000000001</v>
      </c>
    </row>
    <row r="1885" spans="6:12" x14ac:dyDescent="0.25">
      <c r="F1885">
        <v>938</v>
      </c>
      <c r="G1885" s="1">
        <v>-35.739710000000002</v>
      </c>
      <c r="H1885" s="1">
        <v>320.49119999999999</v>
      </c>
      <c r="K1885">
        <v>938</v>
      </c>
      <c r="L1885" s="2">
        <f t="shared" si="29"/>
        <v>35.739710000000002</v>
      </c>
    </row>
    <row r="1886" spans="6:12" x14ac:dyDescent="0.25">
      <c r="F1886">
        <v>938.5</v>
      </c>
      <c r="G1886" s="1">
        <v>-35.731780000000001</v>
      </c>
      <c r="H1886" s="1">
        <v>320.47059999999999</v>
      </c>
      <c r="K1886">
        <v>938.5</v>
      </c>
      <c r="L1886" s="2">
        <f t="shared" si="29"/>
        <v>35.731780000000001</v>
      </c>
    </row>
    <row r="1887" spans="6:12" x14ac:dyDescent="0.25">
      <c r="F1887">
        <v>939</v>
      </c>
      <c r="G1887" s="1">
        <v>-35.723860000000002</v>
      </c>
      <c r="H1887" s="1">
        <v>320.45010000000002</v>
      </c>
      <c r="K1887">
        <v>939</v>
      </c>
      <c r="L1887" s="2">
        <f t="shared" si="29"/>
        <v>35.723860000000002</v>
      </c>
    </row>
    <row r="1888" spans="6:12" x14ac:dyDescent="0.25">
      <c r="F1888">
        <v>939.5</v>
      </c>
      <c r="G1888" s="1">
        <v>-35.715940000000003</v>
      </c>
      <c r="H1888" s="1">
        <v>320.42959999999999</v>
      </c>
      <c r="K1888">
        <v>939.5</v>
      </c>
      <c r="L1888" s="2">
        <f t="shared" si="29"/>
        <v>35.715940000000003</v>
      </c>
    </row>
    <row r="1889" spans="6:12" x14ac:dyDescent="0.25">
      <c r="F1889">
        <v>940</v>
      </c>
      <c r="G1889" s="1">
        <v>-35.708019999999998</v>
      </c>
      <c r="H1889" s="1">
        <v>320.40910000000002</v>
      </c>
      <c r="K1889">
        <v>940</v>
      </c>
      <c r="L1889" s="2">
        <f t="shared" si="29"/>
        <v>35.708019999999998</v>
      </c>
    </row>
    <row r="1890" spans="6:12" x14ac:dyDescent="0.25">
      <c r="F1890">
        <v>940.5</v>
      </c>
      <c r="G1890" s="1">
        <v>-35.700099999999999</v>
      </c>
      <c r="H1890" s="1">
        <v>320.38869999999997</v>
      </c>
      <c r="K1890">
        <v>940.5</v>
      </c>
      <c r="L1890" s="2">
        <f t="shared" si="29"/>
        <v>35.700099999999999</v>
      </c>
    </row>
    <row r="1891" spans="6:12" x14ac:dyDescent="0.25">
      <c r="F1891">
        <v>941</v>
      </c>
      <c r="G1891" s="1">
        <v>-35.69218</v>
      </c>
      <c r="H1891" s="1">
        <v>320.3682</v>
      </c>
      <c r="K1891">
        <v>941</v>
      </c>
      <c r="L1891" s="2">
        <f t="shared" si="29"/>
        <v>35.69218</v>
      </c>
    </row>
    <row r="1892" spans="6:12" x14ac:dyDescent="0.25">
      <c r="F1892">
        <v>941.5</v>
      </c>
      <c r="G1892" s="1">
        <v>-35.684269999999998</v>
      </c>
      <c r="H1892" s="1">
        <v>320.34780000000001</v>
      </c>
      <c r="K1892">
        <v>941.5</v>
      </c>
      <c r="L1892" s="2">
        <f t="shared" si="29"/>
        <v>35.684269999999998</v>
      </c>
    </row>
    <row r="1893" spans="6:12" x14ac:dyDescent="0.25">
      <c r="F1893">
        <v>942</v>
      </c>
      <c r="G1893" s="1">
        <v>-35.676349999999999</v>
      </c>
      <c r="H1893" s="1">
        <v>320.32749999999999</v>
      </c>
      <c r="K1893">
        <v>942</v>
      </c>
      <c r="L1893" s="2">
        <f t="shared" si="29"/>
        <v>35.676349999999999</v>
      </c>
    </row>
    <row r="1894" spans="6:12" x14ac:dyDescent="0.25">
      <c r="F1894">
        <v>942.5</v>
      </c>
      <c r="G1894" s="1">
        <v>-35.668439999999997</v>
      </c>
      <c r="H1894" s="1">
        <v>320.30709999999999</v>
      </c>
      <c r="K1894">
        <v>942.5</v>
      </c>
      <c r="L1894" s="2">
        <f t="shared" si="29"/>
        <v>35.668439999999997</v>
      </c>
    </row>
    <row r="1895" spans="6:12" x14ac:dyDescent="0.25">
      <c r="F1895">
        <v>943</v>
      </c>
      <c r="G1895" s="1">
        <v>-35.660519999999998</v>
      </c>
      <c r="H1895" s="1">
        <v>320.28680000000003</v>
      </c>
      <c r="K1895">
        <v>943</v>
      </c>
      <c r="L1895" s="2">
        <f t="shared" si="29"/>
        <v>35.660519999999998</v>
      </c>
    </row>
    <row r="1896" spans="6:12" x14ac:dyDescent="0.25">
      <c r="F1896">
        <v>943.5</v>
      </c>
      <c r="G1896" s="1">
        <v>-35.652610000000003</v>
      </c>
      <c r="H1896" s="1">
        <v>320.26650000000001</v>
      </c>
      <c r="K1896">
        <v>943.5</v>
      </c>
      <c r="L1896" s="2">
        <f t="shared" si="29"/>
        <v>35.652610000000003</v>
      </c>
    </row>
    <row r="1897" spans="6:12" x14ac:dyDescent="0.25">
      <c r="F1897">
        <v>944</v>
      </c>
      <c r="G1897" s="1">
        <v>-35.6447</v>
      </c>
      <c r="H1897" s="1">
        <v>320.24619999999999</v>
      </c>
      <c r="K1897">
        <v>944</v>
      </c>
      <c r="L1897" s="2">
        <f t="shared" si="29"/>
        <v>35.6447</v>
      </c>
    </row>
    <row r="1898" spans="6:12" x14ac:dyDescent="0.25">
      <c r="F1898">
        <v>944.5</v>
      </c>
      <c r="G1898" s="1">
        <v>-35.636789999999998</v>
      </c>
      <c r="H1898" s="1">
        <v>320.226</v>
      </c>
      <c r="K1898">
        <v>944.5</v>
      </c>
      <c r="L1898" s="2">
        <f t="shared" si="29"/>
        <v>35.636789999999998</v>
      </c>
    </row>
    <row r="1899" spans="6:12" x14ac:dyDescent="0.25">
      <c r="F1899">
        <v>945</v>
      </c>
      <c r="G1899" s="1">
        <v>-35.628880000000002</v>
      </c>
      <c r="H1899" s="1">
        <v>320.20569999999998</v>
      </c>
      <c r="K1899">
        <v>945</v>
      </c>
      <c r="L1899" s="2">
        <f t="shared" si="29"/>
        <v>35.628880000000002</v>
      </c>
    </row>
    <row r="1900" spans="6:12" x14ac:dyDescent="0.25">
      <c r="F1900">
        <v>945.5</v>
      </c>
      <c r="G1900" s="1">
        <v>-35.620980000000003</v>
      </c>
      <c r="H1900" s="1">
        <v>320.18549999999999</v>
      </c>
      <c r="K1900">
        <v>945.5</v>
      </c>
      <c r="L1900" s="2">
        <f t="shared" si="29"/>
        <v>35.620980000000003</v>
      </c>
    </row>
    <row r="1901" spans="6:12" x14ac:dyDescent="0.25">
      <c r="F1901">
        <v>946</v>
      </c>
      <c r="G1901" s="1">
        <v>-35.61307</v>
      </c>
      <c r="H1901" s="1">
        <v>320.16539999999998</v>
      </c>
      <c r="K1901">
        <v>946</v>
      </c>
      <c r="L1901" s="2">
        <f t="shared" si="29"/>
        <v>35.61307</v>
      </c>
    </row>
    <row r="1902" spans="6:12" x14ac:dyDescent="0.25">
      <c r="F1902">
        <v>946.5</v>
      </c>
      <c r="G1902" s="1">
        <v>-35.605170000000001</v>
      </c>
      <c r="H1902" s="1">
        <v>320.14519999999999</v>
      </c>
      <c r="K1902">
        <v>946.5</v>
      </c>
      <c r="L1902" s="2">
        <f t="shared" si="29"/>
        <v>35.605170000000001</v>
      </c>
    </row>
    <row r="1903" spans="6:12" x14ac:dyDescent="0.25">
      <c r="F1903">
        <v>947</v>
      </c>
      <c r="G1903" s="1">
        <v>-35.597259999999999</v>
      </c>
      <c r="H1903" s="1">
        <v>320.12509999999997</v>
      </c>
      <c r="K1903">
        <v>947</v>
      </c>
      <c r="L1903" s="2">
        <f t="shared" si="29"/>
        <v>35.597259999999999</v>
      </c>
    </row>
    <row r="1904" spans="6:12" x14ac:dyDescent="0.25">
      <c r="F1904">
        <v>947.5</v>
      </c>
      <c r="G1904" s="1">
        <v>-35.589359999999999</v>
      </c>
      <c r="H1904" s="1">
        <v>320.10500000000002</v>
      </c>
      <c r="K1904">
        <v>947.5</v>
      </c>
      <c r="L1904" s="2">
        <f t="shared" si="29"/>
        <v>35.589359999999999</v>
      </c>
    </row>
    <row r="1905" spans="6:12" x14ac:dyDescent="0.25">
      <c r="F1905">
        <v>948</v>
      </c>
      <c r="G1905" s="1">
        <v>-35.58146</v>
      </c>
      <c r="H1905" s="1">
        <v>320.0849</v>
      </c>
      <c r="K1905">
        <v>948</v>
      </c>
      <c r="L1905" s="2">
        <f t="shared" si="29"/>
        <v>35.58146</v>
      </c>
    </row>
    <row r="1906" spans="6:12" x14ac:dyDescent="0.25">
      <c r="F1906">
        <v>948.5</v>
      </c>
      <c r="G1906" s="1">
        <v>-35.573560000000001</v>
      </c>
      <c r="H1906" s="1">
        <v>320.06479999999999</v>
      </c>
      <c r="K1906">
        <v>948.5</v>
      </c>
      <c r="L1906" s="2">
        <f t="shared" si="29"/>
        <v>35.573560000000001</v>
      </c>
    </row>
    <row r="1907" spans="6:12" x14ac:dyDescent="0.25">
      <c r="F1907">
        <v>949</v>
      </c>
      <c r="G1907" s="1">
        <v>-35.565660000000001</v>
      </c>
      <c r="H1907" s="1">
        <v>320.04480000000001</v>
      </c>
      <c r="K1907">
        <v>949</v>
      </c>
      <c r="L1907" s="2">
        <f t="shared" si="29"/>
        <v>35.565660000000001</v>
      </c>
    </row>
    <row r="1908" spans="6:12" x14ac:dyDescent="0.25">
      <c r="F1908">
        <v>949.5</v>
      </c>
      <c r="G1908" s="1">
        <v>-35.557760000000002</v>
      </c>
      <c r="H1908" s="1">
        <v>320.02480000000003</v>
      </c>
      <c r="K1908">
        <v>949.5</v>
      </c>
      <c r="L1908" s="2">
        <f t="shared" si="29"/>
        <v>35.557760000000002</v>
      </c>
    </row>
    <row r="1909" spans="6:12" x14ac:dyDescent="0.25">
      <c r="F1909">
        <v>950</v>
      </c>
      <c r="G1909" s="1">
        <v>-35.549869999999999</v>
      </c>
      <c r="H1909" s="1">
        <v>320.00479999999999</v>
      </c>
      <c r="K1909">
        <v>950</v>
      </c>
      <c r="L1909" s="2">
        <f t="shared" si="29"/>
        <v>35.549869999999999</v>
      </c>
    </row>
    <row r="1910" spans="6:12" x14ac:dyDescent="0.25">
      <c r="F1910">
        <v>950.5</v>
      </c>
      <c r="G1910" s="1">
        <v>-35.541969999999999</v>
      </c>
      <c r="H1910" s="1">
        <v>319.98489999999998</v>
      </c>
      <c r="K1910">
        <v>950.5</v>
      </c>
      <c r="L1910" s="2">
        <f t="shared" si="29"/>
        <v>35.541969999999999</v>
      </c>
    </row>
    <row r="1911" spans="6:12" x14ac:dyDescent="0.25">
      <c r="F1911">
        <v>951</v>
      </c>
      <c r="G1911" s="1">
        <v>-35.534080000000003</v>
      </c>
      <c r="H1911" s="1">
        <v>319.9649</v>
      </c>
      <c r="K1911">
        <v>951</v>
      </c>
      <c r="L1911" s="2">
        <f t="shared" si="29"/>
        <v>35.534080000000003</v>
      </c>
    </row>
    <row r="1912" spans="6:12" x14ac:dyDescent="0.25">
      <c r="F1912">
        <v>951.5</v>
      </c>
      <c r="G1912" s="1">
        <v>-35.52619</v>
      </c>
      <c r="H1912" s="1">
        <v>319.94499999999999</v>
      </c>
      <c r="K1912">
        <v>951.5</v>
      </c>
      <c r="L1912" s="2">
        <f t="shared" si="29"/>
        <v>35.52619</v>
      </c>
    </row>
    <row r="1913" spans="6:12" x14ac:dyDescent="0.25">
      <c r="F1913">
        <v>952</v>
      </c>
      <c r="G1913" s="1">
        <v>-35.51829</v>
      </c>
      <c r="H1913" s="1">
        <v>319.92509999999999</v>
      </c>
      <c r="K1913">
        <v>952</v>
      </c>
      <c r="L1913" s="2">
        <f t="shared" si="29"/>
        <v>35.51829</v>
      </c>
    </row>
    <row r="1914" spans="6:12" x14ac:dyDescent="0.25">
      <c r="F1914">
        <v>952.5</v>
      </c>
      <c r="G1914" s="1">
        <v>-35.510399999999997</v>
      </c>
      <c r="H1914" s="1">
        <v>319.90530000000001</v>
      </c>
      <c r="K1914">
        <v>952.5</v>
      </c>
      <c r="L1914" s="2">
        <f t="shared" si="29"/>
        <v>35.510399999999997</v>
      </c>
    </row>
    <row r="1915" spans="6:12" x14ac:dyDescent="0.25">
      <c r="F1915">
        <v>953</v>
      </c>
      <c r="G1915" s="1">
        <v>-35.502519999999997</v>
      </c>
      <c r="H1915" s="1">
        <v>319.8854</v>
      </c>
      <c r="K1915">
        <v>953</v>
      </c>
      <c r="L1915" s="2">
        <f t="shared" si="29"/>
        <v>35.502519999999997</v>
      </c>
    </row>
    <row r="1916" spans="6:12" x14ac:dyDescent="0.25">
      <c r="F1916">
        <v>953.5</v>
      </c>
      <c r="G1916" s="1">
        <v>-35.494630000000001</v>
      </c>
      <c r="H1916" s="1">
        <v>319.86559999999997</v>
      </c>
      <c r="K1916">
        <v>953.5</v>
      </c>
      <c r="L1916" s="2">
        <f t="shared" si="29"/>
        <v>35.494630000000001</v>
      </c>
    </row>
    <row r="1917" spans="6:12" x14ac:dyDescent="0.25">
      <c r="F1917">
        <v>954</v>
      </c>
      <c r="G1917" s="1">
        <v>-35.486739999999998</v>
      </c>
      <c r="H1917" s="1">
        <v>319.8458</v>
      </c>
      <c r="K1917">
        <v>954</v>
      </c>
      <c r="L1917" s="2">
        <f t="shared" si="29"/>
        <v>35.486739999999998</v>
      </c>
    </row>
    <row r="1918" spans="6:12" x14ac:dyDescent="0.25">
      <c r="F1918">
        <v>954.5</v>
      </c>
      <c r="G1918" s="1">
        <v>-35.478859999999997</v>
      </c>
      <c r="H1918" s="1">
        <v>319.82600000000002</v>
      </c>
      <c r="K1918">
        <v>954.5</v>
      </c>
      <c r="L1918" s="2">
        <f t="shared" si="29"/>
        <v>35.478859999999997</v>
      </c>
    </row>
    <row r="1919" spans="6:12" x14ac:dyDescent="0.25">
      <c r="F1919">
        <v>955</v>
      </c>
      <c r="G1919" s="1">
        <v>-35.470970000000001</v>
      </c>
      <c r="H1919" s="1">
        <v>319.80630000000002</v>
      </c>
      <c r="K1919">
        <v>955</v>
      </c>
      <c r="L1919" s="2">
        <f t="shared" si="29"/>
        <v>35.470970000000001</v>
      </c>
    </row>
    <row r="1920" spans="6:12" x14ac:dyDescent="0.25">
      <c r="F1920">
        <v>955.5</v>
      </c>
      <c r="G1920" s="1">
        <v>-35.463090000000001</v>
      </c>
      <c r="H1920" s="1">
        <v>319.78660000000002</v>
      </c>
      <c r="K1920">
        <v>955.5</v>
      </c>
      <c r="L1920" s="2">
        <f t="shared" si="29"/>
        <v>35.463090000000001</v>
      </c>
    </row>
    <row r="1921" spans="6:12" x14ac:dyDescent="0.25">
      <c r="F1921">
        <v>956</v>
      </c>
      <c r="G1921" s="1">
        <v>-35.455210000000001</v>
      </c>
      <c r="H1921" s="1">
        <v>319.76690000000002</v>
      </c>
      <c r="K1921">
        <v>956</v>
      </c>
      <c r="L1921" s="2">
        <f t="shared" si="29"/>
        <v>35.455210000000001</v>
      </c>
    </row>
    <row r="1922" spans="6:12" x14ac:dyDescent="0.25">
      <c r="F1922">
        <v>956.5</v>
      </c>
      <c r="G1922" s="1">
        <v>-35.447330000000001</v>
      </c>
      <c r="H1922" s="1">
        <v>319.74720000000002</v>
      </c>
      <c r="K1922">
        <v>956.5</v>
      </c>
      <c r="L1922" s="2">
        <f t="shared" si="29"/>
        <v>35.447330000000001</v>
      </c>
    </row>
    <row r="1923" spans="6:12" x14ac:dyDescent="0.25">
      <c r="F1923">
        <v>957</v>
      </c>
      <c r="G1923" s="1">
        <v>-35.439450000000001</v>
      </c>
      <c r="H1923" s="1">
        <v>319.7276</v>
      </c>
      <c r="K1923">
        <v>957</v>
      </c>
      <c r="L1923" s="2">
        <f t="shared" si="29"/>
        <v>35.439450000000001</v>
      </c>
    </row>
    <row r="1924" spans="6:12" x14ac:dyDescent="0.25">
      <c r="F1924">
        <v>957.5</v>
      </c>
      <c r="G1924" s="1">
        <v>-35.431570000000001</v>
      </c>
      <c r="H1924" s="1">
        <v>319.7079</v>
      </c>
      <c r="K1924">
        <v>957.5</v>
      </c>
      <c r="L1924" s="2">
        <f t="shared" si="29"/>
        <v>35.431570000000001</v>
      </c>
    </row>
    <row r="1925" spans="6:12" x14ac:dyDescent="0.25">
      <c r="F1925">
        <v>958</v>
      </c>
      <c r="G1925" s="1">
        <v>-35.423699999999997</v>
      </c>
      <c r="H1925" s="1">
        <v>319.68830000000003</v>
      </c>
      <c r="K1925">
        <v>958</v>
      </c>
      <c r="L1925" s="2">
        <f t="shared" si="29"/>
        <v>35.423699999999997</v>
      </c>
    </row>
    <row r="1926" spans="6:12" x14ac:dyDescent="0.25">
      <c r="F1926">
        <v>958.5</v>
      </c>
      <c r="G1926" s="1">
        <v>-35.415819999999997</v>
      </c>
      <c r="H1926" s="1">
        <v>319.66879999999998</v>
      </c>
      <c r="K1926">
        <v>958.5</v>
      </c>
      <c r="L1926" s="2">
        <f t="shared" si="29"/>
        <v>35.415819999999997</v>
      </c>
    </row>
    <row r="1927" spans="6:12" x14ac:dyDescent="0.25">
      <c r="F1927">
        <v>959</v>
      </c>
      <c r="G1927" s="1">
        <v>-35.40795</v>
      </c>
      <c r="H1927" s="1">
        <v>319.64920000000001</v>
      </c>
      <c r="K1927">
        <v>959</v>
      </c>
      <c r="L1927" s="2">
        <f t="shared" si="29"/>
        <v>35.40795</v>
      </c>
    </row>
    <row r="1928" spans="6:12" x14ac:dyDescent="0.25">
      <c r="F1928">
        <v>959.5</v>
      </c>
      <c r="G1928" s="1">
        <v>-35.400080000000003</v>
      </c>
      <c r="H1928" s="1">
        <v>319.62970000000001</v>
      </c>
      <c r="K1928">
        <v>959.5</v>
      </c>
      <c r="L1928" s="2">
        <f t="shared" si="29"/>
        <v>35.400080000000003</v>
      </c>
    </row>
    <row r="1929" spans="6:12" x14ac:dyDescent="0.25">
      <c r="F1929">
        <v>960</v>
      </c>
      <c r="G1929" s="1">
        <v>-35.392200000000003</v>
      </c>
      <c r="H1929" s="1">
        <v>319.61020000000002</v>
      </c>
      <c r="K1929">
        <v>960</v>
      </c>
      <c r="L1929" s="2">
        <f t="shared" si="29"/>
        <v>35.392200000000003</v>
      </c>
    </row>
    <row r="1930" spans="6:12" x14ac:dyDescent="0.25">
      <c r="F1930">
        <v>960.5</v>
      </c>
      <c r="G1930" s="1">
        <v>-35.384329999999999</v>
      </c>
      <c r="H1930" s="1">
        <v>319.59070000000003</v>
      </c>
      <c r="K1930">
        <v>960.5</v>
      </c>
      <c r="L1930" s="2">
        <f t="shared" si="29"/>
        <v>35.384329999999999</v>
      </c>
    </row>
    <row r="1931" spans="6:12" x14ac:dyDescent="0.25">
      <c r="F1931">
        <v>961</v>
      </c>
      <c r="G1931" s="1">
        <v>-35.376469999999998</v>
      </c>
      <c r="H1931" s="1">
        <v>319.57119999999998</v>
      </c>
      <c r="K1931">
        <v>961</v>
      </c>
      <c r="L1931" s="2">
        <f t="shared" ref="L1931:L1994" si="30">-G1931</f>
        <v>35.376469999999998</v>
      </c>
    </row>
    <row r="1932" spans="6:12" x14ac:dyDescent="0.25">
      <c r="F1932">
        <v>961.5</v>
      </c>
      <c r="G1932" s="1">
        <v>-35.368600000000001</v>
      </c>
      <c r="H1932" s="1">
        <v>319.55180000000001</v>
      </c>
      <c r="K1932">
        <v>961.5</v>
      </c>
      <c r="L1932" s="2">
        <f t="shared" si="30"/>
        <v>35.368600000000001</v>
      </c>
    </row>
    <row r="1933" spans="6:12" x14ac:dyDescent="0.25">
      <c r="F1933">
        <v>962</v>
      </c>
      <c r="G1933" s="1">
        <v>-35.360729999999997</v>
      </c>
      <c r="H1933" s="1">
        <v>319.5324</v>
      </c>
      <c r="K1933">
        <v>962</v>
      </c>
      <c r="L1933" s="2">
        <f t="shared" si="30"/>
        <v>35.360729999999997</v>
      </c>
    </row>
    <row r="1934" spans="6:12" x14ac:dyDescent="0.25">
      <c r="F1934">
        <v>962.5</v>
      </c>
      <c r="G1934" s="1">
        <v>-35.352870000000003</v>
      </c>
      <c r="H1934" s="1">
        <v>319.51299999999998</v>
      </c>
      <c r="K1934">
        <v>962.5</v>
      </c>
      <c r="L1934" s="2">
        <f t="shared" si="30"/>
        <v>35.352870000000003</v>
      </c>
    </row>
    <row r="1935" spans="6:12" x14ac:dyDescent="0.25">
      <c r="F1935">
        <v>963</v>
      </c>
      <c r="G1935" s="1">
        <v>-35.344999999999999</v>
      </c>
      <c r="H1935" s="1">
        <v>319.49360000000001</v>
      </c>
      <c r="K1935">
        <v>963</v>
      </c>
      <c r="L1935" s="2">
        <f t="shared" si="30"/>
        <v>35.344999999999999</v>
      </c>
    </row>
    <row r="1936" spans="6:12" x14ac:dyDescent="0.25">
      <c r="F1936">
        <v>963.5</v>
      </c>
      <c r="G1936" s="1">
        <v>-35.337139999999998</v>
      </c>
      <c r="H1936" s="1">
        <v>319.47430000000003</v>
      </c>
      <c r="K1936">
        <v>963.5</v>
      </c>
      <c r="L1936" s="2">
        <f t="shared" si="30"/>
        <v>35.337139999999998</v>
      </c>
    </row>
    <row r="1937" spans="6:12" x14ac:dyDescent="0.25">
      <c r="F1937">
        <v>964</v>
      </c>
      <c r="G1937" s="1">
        <v>-35.329279999999997</v>
      </c>
      <c r="H1937" s="1">
        <v>319.45490000000001</v>
      </c>
      <c r="K1937">
        <v>964</v>
      </c>
      <c r="L1937" s="2">
        <f t="shared" si="30"/>
        <v>35.329279999999997</v>
      </c>
    </row>
    <row r="1938" spans="6:12" x14ac:dyDescent="0.25">
      <c r="F1938">
        <v>964.5</v>
      </c>
      <c r="G1938" s="1">
        <v>-35.321420000000003</v>
      </c>
      <c r="H1938" s="1">
        <v>319.43560000000002</v>
      </c>
      <c r="K1938">
        <v>964.5</v>
      </c>
      <c r="L1938" s="2">
        <f t="shared" si="30"/>
        <v>35.321420000000003</v>
      </c>
    </row>
    <row r="1939" spans="6:12" x14ac:dyDescent="0.25">
      <c r="F1939">
        <v>965</v>
      </c>
      <c r="G1939" s="1">
        <v>-35.313560000000003</v>
      </c>
      <c r="H1939" s="1">
        <v>319.41640000000001</v>
      </c>
      <c r="K1939">
        <v>965</v>
      </c>
      <c r="L1939" s="2">
        <f t="shared" si="30"/>
        <v>35.313560000000003</v>
      </c>
    </row>
    <row r="1940" spans="6:12" x14ac:dyDescent="0.25">
      <c r="F1940">
        <v>965.5</v>
      </c>
      <c r="G1940" s="1">
        <v>-35.305709999999998</v>
      </c>
      <c r="H1940" s="1">
        <v>319.39710000000002</v>
      </c>
      <c r="K1940">
        <v>965.5</v>
      </c>
      <c r="L1940" s="2">
        <f t="shared" si="30"/>
        <v>35.305709999999998</v>
      </c>
    </row>
    <row r="1941" spans="6:12" x14ac:dyDescent="0.25">
      <c r="F1941">
        <v>966</v>
      </c>
      <c r="G1941" s="1">
        <v>-35.297849999999997</v>
      </c>
      <c r="H1941" s="1">
        <v>319.37790000000001</v>
      </c>
      <c r="K1941">
        <v>966</v>
      </c>
      <c r="L1941" s="2">
        <f t="shared" si="30"/>
        <v>35.297849999999997</v>
      </c>
    </row>
    <row r="1942" spans="6:12" x14ac:dyDescent="0.25">
      <c r="F1942">
        <v>966.5</v>
      </c>
      <c r="G1942" s="1">
        <v>-35.29</v>
      </c>
      <c r="H1942" s="1">
        <v>319.3587</v>
      </c>
      <c r="K1942">
        <v>966.5</v>
      </c>
      <c r="L1942" s="2">
        <f t="shared" si="30"/>
        <v>35.29</v>
      </c>
    </row>
    <row r="1943" spans="6:12" x14ac:dyDescent="0.25">
      <c r="F1943">
        <v>967</v>
      </c>
      <c r="G1943" s="1">
        <v>-35.282139999999998</v>
      </c>
      <c r="H1943" s="1">
        <v>319.33949999999999</v>
      </c>
      <c r="K1943">
        <v>967</v>
      </c>
      <c r="L1943" s="2">
        <f t="shared" si="30"/>
        <v>35.282139999999998</v>
      </c>
    </row>
    <row r="1944" spans="6:12" x14ac:dyDescent="0.25">
      <c r="F1944">
        <v>967.5</v>
      </c>
      <c r="G1944" s="1">
        <v>-35.274290000000001</v>
      </c>
      <c r="H1944" s="1">
        <v>319.32029999999997</v>
      </c>
      <c r="K1944">
        <v>967.5</v>
      </c>
      <c r="L1944" s="2">
        <f t="shared" si="30"/>
        <v>35.274290000000001</v>
      </c>
    </row>
    <row r="1945" spans="6:12" x14ac:dyDescent="0.25">
      <c r="F1945">
        <v>968</v>
      </c>
      <c r="G1945" s="1">
        <v>-35.266440000000003</v>
      </c>
      <c r="H1945" s="1">
        <v>319.30119999999999</v>
      </c>
      <c r="K1945">
        <v>968</v>
      </c>
      <c r="L1945" s="2">
        <f t="shared" si="30"/>
        <v>35.266440000000003</v>
      </c>
    </row>
    <row r="1946" spans="6:12" x14ac:dyDescent="0.25">
      <c r="F1946">
        <v>968.5</v>
      </c>
      <c r="G1946" s="1">
        <v>-35.258589999999998</v>
      </c>
      <c r="H1946" s="1">
        <v>319.28210000000001</v>
      </c>
      <c r="K1946">
        <v>968.5</v>
      </c>
      <c r="L1946" s="2">
        <f t="shared" si="30"/>
        <v>35.258589999999998</v>
      </c>
    </row>
    <row r="1947" spans="6:12" x14ac:dyDescent="0.25">
      <c r="F1947">
        <v>969</v>
      </c>
      <c r="G1947" s="1">
        <v>-35.250749999999996</v>
      </c>
      <c r="H1947" s="1">
        <v>319.26299999999998</v>
      </c>
      <c r="K1947">
        <v>969</v>
      </c>
      <c r="L1947" s="2">
        <f t="shared" si="30"/>
        <v>35.250749999999996</v>
      </c>
    </row>
    <row r="1948" spans="6:12" x14ac:dyDescent="0.25">
      <c r="F1948">
        <v>969.5</v>
      </c>
      <c r="G1948" s="1">
        <v>-35.242899999999999</v>
      </c>
      <c r="H1948" s="1">
        <v>319.2439</v>
      </c>
      <c r="K1948">
        <v>969.5</v>
      </c>
      <c r="L1948" s="2">
        <f t="shared" si="30"/>
        <v>35.242899999999999</v>
      </c>
    </row>
    <row r="1949" spans="6:12" x14ac:dyDescent="0.25">
      <c r="F1949">
        <v>970</v>
      </c>
      <c r="G1949" s="1">
        <v>-35.235050000000001</v>
      </c>
      <c r="H1949" s="1">
        <v>319.22489999999999</v>
      </c>
      <c r="K1949">
        <v>970</v>
      </c>
      <c r="L1949" s="2">
        <f t="shared" si="30"/>
        <v>35.235050000000001</v>
      </c>
    </row>
    <row r="1950" spans="6:12" x14ac:dyDescent="0.25">
      <c r="F1950">
        <v>970.5</v>
      </c>
      <c r="G1950" s="1">
        <v>-35.227209999999999</v>
      </c>
      <c r="H1950" s="1">
        <v>319.20589999999999</v>
      </c>
      <c r="K1950">
        <v>970.5</v>
      </c>
      <c r="L1950" s="2">
        <f t="shared" si="30"/>
        <v>35.227209999999999</v>
      </c>
    </row>
    <row r="1951" spans="6:12" x14ac:dyDescent="0.25">
      <c r="F1951">
        <v>971</v>
      </c>
      <c r="G1951" s="1">
        <v>-35.219369999999998</v>
      </c>
      <c r="H1951" s="1">
        <v>319.18689999999998</v>
      </c>
      <c r="K1951">
        <v>971</v>
      </c>
      <c r="L1951" s="2">
        <f t="shared" si="30"/>
        <v>35.219369999999998</v>
      </c>
    </row>
    <row r="1952" spans="6:12" x14ac:dyDescent="0.25">
      <c r="F1952">
        <v>971.5</v>
      </c>
      <c r="G1952" s="1">
        <v>-35.211530000000003</v>
      </c>
      <c r="H1952" s="1">
        <v>319.16789999999997</v>
      </c>
      <c r="K1952">
        <v>971.5</v>
      </c>
      <c r="L1952" s="2">
        <f t="shared" si="30"/>
        <v>35.211530000000003</v>
      </c>
    </row>
    <row r="1953" spans="6:12" x14ac:dyDescent="0.25">
      <c r="F1953">
        <v>972</v>
      </c>
      <c r="G1953" s="1">
        <v>-35.203690000000002</v>
      </c>
      <c r="H1953" s="1">
        <v>319.14890000000003</v>
      </c>
      <c r="K1953">
        <v>972</v>
      </c>
      <c r="L1953" s="2">
        <f t="shared" si="30"/>
        <v>35.203690000000002</v>
      </c>
    </row>
    <row r="1954" spans="6:12" x14ac:dyDescent="0.25">
      <c r="F1954">
        <v>972.5</v>
      </c>
      <c r="G1954" s="1">
        <v>-35.19585</v>
      </c>
      <c r="H1954" s="1">
        <v>319.13</v>
      </c>
      <c r="K1954">
        <v>972.5</v>
      </c>
      <c r="L1954" s="2">
        <f t="shared" si="30"/>
        <v>35.19585</v>
      </c>
    </row>
    <row r="1955" spans="6:12" x14ac:dyDescent="0.25">
      <c r="F1955">
        <v>973</v>
      </c>
      <c r="G1955" s="1">
        <v>-35.188009999999998</v>
      </c>
      <c r="H1955" s="1">
        <v>319.11110000000002</v>
      </c>
      <c r="K1955">
        <v>973</v>
      </c>
      <c r="L1955" s="2">
        <f t="shared" si="30"/>
        <v>35.188009999999998</v>
      </c>
    </row>
    <row r="1956" spans="6:12" x14ac:dyDescent="0.25">
      <c r="F1956">
        <v>973.5</v>
      </c>
      <c r="G1956" s="1">
        <v>-35.18018</v>
      </c>
      <c r="H1956" s="1">
        <v>319.09219999999999</v>
      </c>
      <c r="K1956">
        <v>973.5</v>
      </c>
      <c r="L1956" s="2">
        <f t="shared" si="30"/>
        <v>35.18018</v>
      </c>
    </row>
    <row r="1957" spans="6:12" x14ac:dyDescent="0.25">
      <c r="F1957">
        <v>974</v>
      </c>
      <c r="G1957" s="1">
        <v>-35.172339999999998</v>
      </c>
      <c r="H1957" s="1">
        <v>319.07339999999999</v>
      </c>
      <c r="K1957">
        <v>974</v>
      </c>
      <c r="L1957" s="2">
        <f t="shared" si="30"/>
        <v>35.172339999999998</v>
      </c>
    </row>
    <row r="1958" spans="6:12" x14ac:dyDescent="0.25">
      <c r="F1958">
        <v>974.5</v>
      </c>
      <c r="G1958" s="1">
        <v>-35.16451</v>
      </c>
      <c r="H1958" s="1">
        <v>319.05450000000002</v>
      </c>
      <c r="K1958">
        <v>974.5</v>
      </c>
      <c r="L1958" s="2">
        <f t="shared" si="30"/>
        <v>35.16451</v>
      </c>
    </row>
    <row r="1959" spans="6:12" x14ac:dyDescent="0.25">
      <c r="F1959">
        <v>975</v>
      </c>
      <c r="G1959" s="1">
        <v>-35.156680000000001</v>
      </c>
      <c r="H1959" s="1">
        <v>319.03570000000002</v>
      </c>
      <c r="K1959">
        <v>975</v>
      </c>
      <c r="L1959" s="2">
        <f t="shared" si="30"/>
        <v>35.156680000000001</v>
      </c>
    </row>
    <row r="1960" spans="6:12" x14ac:dyDescent="0.25">
      <c r="F1960">
        <v>975.5</v>
      </c>
      <c r="G1960" s="1">
        <v>-35.148850000000003</v>
      </c>
      <c r="H1960" s="1">
        <v>319.01690000000002</v>
      </c>
      <c r="K1960">
        <v>975.5</v>
      </c>
      <c r="L1960" s="2">
        <f t="shared" si="30"/>
        <v>35.148850000000003</v>
      </c>
    </row>
    <row r="1961" spans="6:12" x14ac:dyDescent="0.25">
      <c r="F1961">
        <v>976</v>
      </c>
      <c r="G1961" s="1">
        <v>-35.141019999999997</v>
      </c>
      <c r="H1961" s="1">
        <v>318.99810000000002</v>
      </c>
      <c r="K1961">
        <v>976</v>
      </c>
      <c r="L1961" s="2">
        <f t="shared" si="30"/>
        <v>35.141019999999997</v>
      </c>
    </row>
    <row r="1962" spans="6:12" x14ac:dyDescent="0.25">
      <c r="F1962">
        <v>976.5</v>
      </c>
      <c r="G1962" s="1">
        <v>-35.133189999999999</v>
      </c>
      <c r="H1962" s="1">
        <v>318.9794</v>
      </c>
      <c r="K1962">
        <v>976.5</v>
      </c>
      <c r="L1962" s="2">
        <f t="shared" si="30"/>
        <v>35.133189999999999</v>
      </c>
    </row>
    <row r="1963" spans="6:12" x14ac:dyDescent="0.25">
      <c r="F1963">
        <v>977</v>
      </c>
      <c r="G1963" s="1">
        <v>-35.125369999999997</v>
      </c>
      <c r="H1963" s="1">
        <v>318.96069999999997</v>
      </c>
      <c r="K1963">
        <v>977</v>
      </c>
      <c r="L1963" s="2">
        <f t="shared" si="30"/>
        <v>35.125369999999997</v>
      </c>
    </row>
    <row r="1964" spans="6:12" x14ac:dyDescent="0.25">
      <c r="F1964">
        <v>977.5</v>
      </c>
      <c r="G1964" s="1">
        <v>-35.117539999999998</v>
      </c>
      <c r="H1964" s="1">
        <v>318.94200000000001</v>
      </c>
      <c r="K1964">
        <v>977.5</v>
      </c>
      <c r="L1964" s="2">
        <f t="shared" si="30"/>
        <v>35.117539999999998</v>
      </c>
    </row>
    <row r="1965" spans="6:12" x14ac:dyDescent="0.25">
      <c r="F1965">
        <v>978</v>
      </c>
      <c r="G1965" s="1">
        <v>-35.109720000000003</v>
      </c>
      <c r="H1965" s="1">
        <v>318.92329999999998</v>
      </c>
      <c r="K1965">
        <v>978</v>
      </c>
      <c r="L1965" s="2">
        <f t="shared" si="30"/>
        <v>35.109720000000003</v>
      </c>
    </row>
    <row r="1966" spans="6:12" x14ac:dyDescent="0.25">
      <c r="F1966">
        <v>978.5</v>
      </c>
      <c r="G1966" s="1">
        <v>-35.101900000000001</v>
      </c>
      <c r="H1966" s="1">
        <v>318.90460000000002</v>
      </c>
      <c r="K1966">
        <v>978.5</v>
      </c>
      <c r="L1966" s="2">
        <f t="shared" si="30"/>
        <v>35.101900000000001</v>
      </c>
    </row>
    <row r="1967" spans="6:12" x14ac:dyDescent="0.25">
      <c r="F1967">
        <v>979</v>
      </c>
      <c r="G1967" s="1">
        <v>-35.094079999999998</v>
      </c>
      <c r="H1967" s="1">
        <v>318.88600000000002</v>
      </c>
      <c r="K1967">
        <v>979</v>
      </c>
      <c r="L1967" s="2">
        <f t="shared" si="30"/>
        <v>35.094079999999998</v>
      </c>
    </row>
    <row r="1968" spans="6:12" x14ac:dyDescent="0.25">
      <c r="F1968">
        <v>979.5</v>
      </c>
      <c r="G1968" s="1">
        <v>-35.086260000000003</v>
      </c>
      <c r="H1968" s="1">
        <v>318.86739999999998</v>
      </c>
      <c r="K1968">
        <v>979.5</v>
      </c>
      <c r="L1968" s="2">
        <f t="shared" si="30"/>
        <v>35.086260000000003</v>
      </c>
    </row>
    <row r="1969" spans="6:12" x14ac:dyDescent="0.25">
      <c r="F1969">
        <v>980</v>
      </c>
      <c r="G1969" s="1">
        <v>-35.078440000000001</v>
      </c>
      <c r="H1969" s="1">
        <v>318.84879999999998</v>
      </c>
      <c r="K1969">
        <v>980</v>
      </c>
      <c r="L1969" s="2">
        <f t="shared" si="30"/>
        <v>35.078440000000001</v>
      </c>
    </row>
    <row r="1970" spans="6:12" x14ac:dyDescent="0.25">
      <c r="F1970">
        <v>980.5</v>
      </c>
      <c r="G1970" s="1">
        <v>-35.070619999999998</v>
      </c>
      <c r="H1970" s="1">
        <v>318.83019999999999</v>
      </c>
      <c r="K1970">
        <v>980.5</v>
      </c>
      <c r="L1970" s="2">
        <f t="shared" si="30"/>
        <v>35.070619999999998</v>
      </c>
    </row>
    <row r="1971" spans="6:12" x14ac:dyDescent="0.25">
      <c r="F1971">
        <v>981</v>
      </c>
      <c r="G1971" s="1">
        <v>-35.062809999999999</v>
      </c>
      <c r="H1971" s="1">
        <v>318.81169999999997</v>
      </c>
      <c r="K1971">
        <v>981</v>
      </c>
      <c r="L1971" s="2">
        <f t="shared" si="30"/>
        <v>35.062809999999999</v>
      </c>
    </row>
    <row r="1972" spans="6:12" x14ac:dyDescent="0.25">
      <c r="F1972">
        <v>981.5</v>
      </c>
      <c r="G1972" s="1">
        <v>-35.054989999999997</v>
      </c>
      <c r="H1972" s="1">
        <v>318.79309999999998</v>
      </c>
      <c r="K1972">
        <v>981.5</v>
      </c>
      <c r="L1972" s="2">
        <f t="shared" si="30"/>
        <v>35.054989999999997</v>
      </c>
    </row>
    <row r="1973" spans="6:12" x14ac:dyDescent="0.25">
      <c r="F1973">
        <v>982</v>
      </c>
      <c r="G1973" s="1">
        <v>-35.047179999999997</v>
      </c>
      <c r="H1973" s="1">
        <v>318.77460000000002</v>
      </c>
      <c r="K1973">
        <v>982</v>
      </c>
      <c r="L1973" s="2">
        <f t="shared" si="30"/>
        <v>35.047179999999997</v>
      </c>
    </row>
    <row r="1974" spans="6:12" x14ac:dyDescent="0.25">
      <c r="F1974">
        <v>982.5</v>
      </c>
      <c r="G1974" s="1">
        <v>-35.039369999999998</v>
      </c>
      <c r="H1974" s="1">
        <v>318.7561</v>
      </c>
      <c r="K1974">
        <v>982.5</v>
      </c>
      <c r="L1974" s="2">
        <f t="shared" si="30"/>
        <v>35.039369999999998</v>
      </c>
    </row>
    <row r="1975" spans="6:12" x14ac:dyDescent="0.25">
      <c r="F1975">
        <v>983</v>
      </c>
      <c r="G1975" s="1">
        <v>-35.031559999999999</v>
      </c>
      <c r="H1975" s="1">
        <v>318.73770000000002</v>
      </c>
      <c r="K1975">
        <v>983</v>
      </c>
      <c r="L1975" s="2">
        <f t="shared" si="30"/>
        <v>35.031559999999999</v>
      </c>
    </row>
    <row r="1976" spans="6:12" x14ac:dyDescent="0.25">
      <c r="F1976">
        <v>983.5</v>
      </c>
      <c r="G1976" s="1">
        <v>-35.02375</v>
      </c>
      <c r="H1976" s="1">
        <v>318.7192</v>
      </c>
      <c r="K1976">
        <v>983.5</v>
      </c>
      <c r="L1976" s="2">
        <f t="shared" si="30"/>
        <v>35.02375</v>
      </c>
    </row>
    <row r="1977" spans="6:12" x14ac:dyDescent="0.25">
      <c r="F1977">
        <v>984</v>
      </c>
      <c r="G1977" s="1">
        <v>-35.015949999999997</v>
      </c>
      <c r="H1977" s="1">
        <v>318.70080000000002</v>
      </c>
      <c r="K1977">
        <v>984</v>
      </c>
      <c r="L1977" s="2">
        <f t="shared" si="30"/>
        <v>35.015949999999997</v>
      </c>
    </row>
    <row r="1978" spans="6:12" x14ac:dyDescent="0.25">
      <c r="F1978">
        <v>984.5</v>
      </c>
      <c r="G1978" s="1">
        <v>-35.008139999999997</v>
      </c>
      <c r="H1978" s="1">
        <v>318.68239999999997</v>
      </c>
      <c r="K1978">
        <v>984.5</v>
      </c>
      <c r="L1978" s="2">
        <f t="shared" si="30"/>
        <v>35.008139999999997</v>
      </c>
    </row>
    <row r="1979" spans="6:12" x14ac:dyDescent="0.25">
      <c r="F1979">
        <v>985</v>
      </c>
      <c r="G1979" s="1">
        <v>-35.000340000000001</v>
      </c>
      <c r="H1979" s="1">
        <v>318.66410000000002</v>
      </c>
      <c r="K1979">
        <v>985</v>
      </c>
      <c r="L1979" s="2">
        <f t="shared" si="30"/>
        <v>35.000340000000001</v>
      </c>
    </row>
    <row r="1980" spans="6:12" x14ac:dyDescent="0.25">
      <c r="F1980">
        <v>985.5</v>
      </c>
      <c r="G1980" s="1">
        <v>-34.992539999999998</v>
      </c>
      <c r="H1980" s="1">
        <v>318.64569999999998</v>
      </c>
      <c r="K1980">
        <v>985.5</v>
      </c>
      <c r="L1980" s="2">
        <f t="shared" si="30"/>
        <v>34.992539999999998</v>
      </c>
    </row>
    <row r="1981" spans="6:12" x14ac:dyDescent="0.25">
      <c r="F1981">
        <v>986</v>
      </c>
      <c r="G1981" s="1">
        <v>-34.984729999999999</v>
      </c>
      <c r="H1981" s="1">
        <v>318.62740000000002</v>
      </c>
      <c r="K1981">
        <v>986</v>
      </c>
      <c r="L1981" s="2">
        <f t="shared" si="30"/>
        <v>34.984729999999999</v>
      </c>
    </row>
    <row r="1982" spans="6:12" x14ac:dyDescent="0.25">
      <c r="F1982">
        <v>986.5</v>
      </c>
      <c r="G1982" s="1">
        <v>-34.976930000000003</v>
      </c>
      <c r="H1982" s="1">
        <v>318.60910000000001</v>
      </c>
      <c r="K1982">
        <v>986.5</v>
      </c>
      <c r="L1982" s="2">
        <f t="shared" si="30"/>
        <v>34.976930000000003</v>
      </c>
    </row>
    <row r="1983" spans="6:12" x14ac:dyDescent="0.25">
      <c r="F1983">
        <v>987</v>
      </c>
      <c r="G1983" s="1">
        <v>-34.969140000000003</v>
      </c>
      <c r="H1983" s="1">
        <v>318.5908</v>
      </c>
      <c r="K1983">
        <v>987</v>
      </c>
      <c r="L1983" s="2">
        <f t="shared" si="30"/>
        <v>34.969140000000003</v>
      </c>
    </row>
    <row r="1984" spans="6:12" x14ac:dyDescent="0.25">
      <c r="F1984">
        <v>987.5</v>
      </c>
      <c r="G1984" s="1">
        <v>-34.96134</v>
      </c>
      <c r="H1984" s="1">
        <v>318.57249999999999</v>
      </c>
      <c r="K1984">
        <v>987.5</v>
      </c>
      <c r="L1984" s="2">
        <f t="shared" si="30"/>
        <v>34.96134</v>
      </c>
    </row>
    <row r="1985" spans="6:12" x14ac:dyDescent="0.25">
      <c r="F1985">
        <v>988</v>
      </c>
      <c r="G1985" s="1">
        <v>-34.953539999999997</v>
      </c>
      <c r="H1985" s="1">
        <v>318.55430000000001</v>
      </c>
      <c r="K1985">
        <v>988</v>
      </c>
      <c r="L1985" s="2">
        <f t="shared" si="30"/>
        <v>34.953539999999997</v>
      </c>
    </row>
    <row r="1986" spans="6:12" x14ac:dyDescent="0.25">
      <c r="F1986">
        <v>988.5</v>
      </c>
      <c r="G1986" s="1">
        <v>-34.945749999999997</v>
      </c>
      <c r="H1986" s="1">
        <v>318.53609999999998</v>
      </c>
      <c r="K1986">
        <v>988.5</v>
      </c>
      <c r="L1986" s="2">
        <f t="shared" si="30"/>
        <v>34.945749999999997</v>
      </c>
    </row>
    <row r="1987" spans="6:12" x14ac:dyDescent="0.25">
      <c r="F1987">
        <v>989</v>
      </c>
      <c r="G1987" s="1">
        <v>-34.937959999999997</v>
      </c>
      <c r="H1987" s="1">
        <v>318.5179</v>
      </c>
      <c r="K1987">
        <v>989</v>
      </c>
      <c r="L1987" s="2">
        <f t="shared" si="30"/>
        <v>34.937959999999997</v>
      </c>
    </row>
    <row r="1988" spans="6:12" x14ac:dyDescent="0.25">
      <c r="F1988">
        <v>989.5</v>
      </c>
      <c r="G1988" s="1">
        <v>-34.930169999999997</v>
      </c>
      <c r="H1988" s="1">
        <v>318.49970000000002</v>
      </c>
      <c r="K1988">
        <v>989.5</v>
      </c>
      <c r="L1988" s="2">
        <f t="shared" si="30"/>
        <v>34.930169999999997</v>
      </c>
    </row>
    <row r="1989" spans="6:12" x14ac:dyDescent="0.25">
      <c r="F1989">
        <v>990</v>
      </c>
      <c r="G1989" s="1">
        <v>-34.922379999999997</v>
      </c>
      <c r="H1989" s="1">
        <v>318.48149999999998</v>
      </c>
      <c r="K1989">
        <v>990</v>
      </c>
      <c r="L1989" s="2">
        <f t="shared" si="30"/>
        <v>34.922379999999997</v>
      </c>
    </row>
    <row r="1990" spans="6:12" x14ac:dyDescent="0.25">
      <c r="F1990">
        <v>990.5</v>
      </c>
      <c r="G1990" s="1">
        <v>-34.914589999999997</v>
      </c>
      <c r="H1990" s="1">
        <v>318.46339999999998</v>
      </c>
      <c r="K1990">
        <v>990.5</v>
      </c>
      <c r="L1990" s="2">
        <f t="shared" si="30"/>
        <v>34.914589999999997</v>
      </c>
    </row>
    <row r="1991" spans="6:12" x14ac:dyDescent="0.25">
      <c r="F1991">
        <v>991</v>
      </c>
      <c r="G1991" s="1">
        <v>-34.906799999999997</v>
      </c>
      <c r="H1991" s="1">
        <v>318.44529999999997</v>
      </c>
      <c r="K1991">
        <v>991</v>
      </c>
      <c r="L1991" s="2">
        <f t="shared" si="30"/>
        <v>34.906799999999997</v>
      </c>
    </row>
    <row r="1992" spans="6:12" x14ac:dyDescent="0.25">
      <c r="F1992">
        <v>991.5</v>
      </c>
      <c r="G1992" s="1">
        <v>-34.89902</v>
      </c>
      <c r="H1992" s="1">
        <v>318.42720000000003</v>
      </c>
      <c r="K1992">
        <v>991.5</v>
      </c>
      <c r="L1992" s="2">
        <f t="shared" si="30"/>
        <v>34.89902</v>
      </c>
    </row>
    <row r="1993" spans="6:12" x14ac:dyDescent="0.25">
      <c r="F1993">
        <v>992</v>
      </c>
      <c r="G1993" s="1">
        <v>-34.89123</v>
      </c>
      <c r="H1993" s="1">
        <v>318.40910000000002</v>
      </c>
      <c r="K1993">
        <v>992</v>
      </c>
      <c r="L1993" s="2">
        <f t="shared" si="30"/>
        <v>34.89123</v>
      </c>
    </row>
    <row r="1994" spans="6:12" x14ac:dyDescent="0.25">
      <c r="F1994">
        <v>992.5</v>
      </c>
      <c r="G1994" s="1">
        <v>-34.883450000000003</v>
      </c>
      <c r="H1994" s="1">
        <v>318.39109999999999</v>
      </c>
      <c r="K1994">
        <v>992.5</v>
      </c>
      <c r="L1994" s="2">
        <f t="shared" si="30"/>
        <v>34.883450000000003</v>
      </c>
    </row>
    <row r="1995" spans="6:12" x14ac:dyDescent="0.25">
      <c r="F1995">
        <v>993</v>
      </c>
      <c r="G1995" s="1">
        <v>-34.87567</v>
      </c>
      <c r="H1995" s="1">
        <v>318.37310000000002</v>
      </c>
      <c r="K1995">
        <v>993</v>
      </c>
      <c r="L1995" s="2">
        <f t="shared" ref="L1995:L2009" si="31">-G1995</f>
        <v>34.87567</v>
      </c>
    </row>
    <row r="1996" spans="6:12" x14ac:dyDescent="0.25">
      <c r="F1996">
        <v>993.5</v>
      </c>
      <c r="G1996" s="1">
        <v>-34.867890000000003</v>
      </c>
      <c r="H1996" s="1">
        <v>318.35509999999999</v>
      </c>
      <c r="K1996">
        <v>993.5</v>
      </c>
      <c r="L1996" s="2">
        <f t="shared" si="31"/>
        <v>34.867890000000003</v>
      </c>
    </row>
    <row r="1997" spans="6:12" x14ac:dyDescent="0.25">
      <c r="F1997">
        <v>994</v>
      </c>
      <c r="G1997" s="1">
        <v>-34.860109999999999</v>
      </c>
      <c r="H1997" s="1">
        <v>318.33710000000002</v>
      </c>
      <c r="K1997">
        <v>994</v>
      </c>
      <c r="L1997" s="2">
        <f t="shared" si="31"/>
        <v>34.860109999999999</v>
      </c>
    </row>
    <row r="1998" spans="6:12" x14ac:dyDescent="0.25">
      <c r="F1998">
        <v>994.5</v>
      </c>
      <c r="G1998" s="1">
        <v>-34.852339999999998</v>
      </c>
      <c r="H1998" s="1">
        <v>318.31909999999999</v>
      </c>
      <c r="K1998">
        <v>994.5</v>
      </c>
      <c r="L1998" s="2">
        <f t="shared" si="31"/>
        <v>34.852339999999998</v>
      </c>
    </row>
    <row r="1999" spans="6:12" x14ac:dyDescent="0.25">
      <c r="F1999">
        <v>995</v>
      </c>
      <c r="G1999" s="1">
        <v>-34.844560000000001</v>
      </c>
      <c r="H1999" s="1">
        <v>318.30119999999999</v>
      </c>
      <c r="K1999">
        <v>995</v>
      </c>
      <c r="L1999" s="2">
        <f t="shared" si="31"/>
        <v>34.844560000000001</v>
      </c>
    </row>
    <row r="2000" spans="6:12" x14ac:dyDescent="0.25">
      <c r="F2000">
        <v>995.5</v>
      </c>
      <c r="G2000" s="1">
        <v>-34.836790000000001</v>
      </c>
      <c r="H2000" s="1">
        <v>318.2833</v>
      </c>
      <c r="K2000">
        <v>995.5</v>
      </c>
      <c r="L2000" s="2">
        <f t="shared" si="31"/>
        <v>34.836790000000001</v>
      </c>
    </row>
    <row r="2001" spans="6:12" x14ac:dyDescent="0.25">
      <c r="F2001">
        <v>996</v>
      </c>
      <c r="G2001" s="1">
        <v>-34.829009999999997</v>
      </c>
      <c r="H2001" s="1">
        <v>318.2654</v>
      </c>
      <c r="K2001">
        <v>996</v>
      </c>
      <c r="L2001" s="2">
        <f t="shared" si="31"/>
        <v>34.829009999999997</v>
      </c>
    </row>
    <row r="2002" spans="6:12" x14ac:dyDescent="0.25">
      <c r="F2002">
        <v>996.5</v>
      </c>
      <c r="G2002" s="1">
        <v>-34.821240000000003</v>
      </c>
      <c r="H2002" s="1">
        <v>318.2475</v>
      </c>
      <c r="K2002">
        <v>996.5</v>
      </c>
      <c r="L2002" s="2">
        <f t="shared" si="31"/>
        <v>34.821240000000003</v>
      </c>
    </row>
    <row r="2003" spans="6:12" x14ac:dyDescent="0.25">
      <c r="F2003">
        <v>997</v>
      </c>
      <c r="G2003" s="1">
        <v>-34.813470000000002</v>
      </c>
      <c r="H2003" s="1">
        <v>318.22969999999998</v>
      </c>
      <c r="K2003">
        <v>997</v>
      </c>
      <c r="L2003" s="2">
        <f t="shared" si="31"/>
        <v>34.813470000000002</v>
      </c>
    </row>
    <row r="2004" spans="6:12" x14ac:dyDescent="0.25">
      <c r="F2004">
        <v>997.5</v>
      </c>
      <c r="G2004" s="1">
        <v>-34.805709999999998</v>
      </c>
      <c r="H2004" s="1">
        <v>318.21179999999998</v>
      </c>
      <c r="K2004">
        <v>997.5</v>
      </c>
      <c r="L2004" s="2">
        <f t="shared" si="31"/>
        <v>34.805709999999998</v>
      </c>
    </row>
    <row r="2005" spans="6:12" x14ac:dyDescent="0.25">
      <c r="F2005">
        <v>998</v>
      </c>
      <c r="G2005" s="1">
        <v>-34.797939999999997</v>
      </c>
      <c r="H2005" s="1">
        <v>318.19400000000002</v>
      </c>
      <c r="K2005">
        <v>998</v>
      </c>
      <c r="L2005" s="2">
        <f t="shared" si="31"/>
        <v>34.797939999999997</v>
      </c>
    </row>
    <row r="2006" spans="6:12" x14ac:dyDescent="0.25">
      <c r="F2006">
        <v>998.5</v>
      </c>
      <c r="G2006" s="1">
        <v>-34.790179999999999</v>
      </c>
      <c r="H2006" s="1">
        <v>318.17619999999999</v>
      </c>
      <c r="K2006">
        <v>998.5</v>
      </c>
      <c r="L2006" s="2">
        <f t="shared" si="31"/>
        <v>34.790179999999999</v>
      </c>
    </row>
    <row r="2007" spans="6:12" x14ac:dyDescent="0.25">
      <c r="F2007">
        <v>999</v>
      </c>
      <c r="G2007" s="1">
        <v>-34.782409999999999</v>
      </c>
      <c r="H2007" s="1">
        <v>318.1585</v>
      </c>
      <c r="K2007">
        <v>999</v>
      </c>
      <c r="L2007" s="2">
        <f t="shared" si="31"/>
        <v>34.782409999999999</v>
      </c>
    </row>
    <row r="2008" spans="6:12" x14ac:dyDescent="0.25">
      <c r="F2008">
        <v>999.5</v>
      </c>
      <c r="G2008" s="1">
        <v>-34.774650000000001</v>
      </c>
      <c r="H2008" s="1">
        <v>318.14069999999998</v>
      </c>
      <c r="K2008">
        <v>999.5</v>
      </c>
      <c r="L2008" s="2">
        <f t="shared" si="31"/>
        <v>34.774650000000001</v>
      </c>
    </row>
    <row r="2009" spans="6:12" x14ac:dyDescent="0.25">
      <c r="F2009">
        <v>1000</v>
      </c>
      <c r="G2009" s="1">
        <v>-34.766889999999997</v>
      </c>
      <c r="H2009" s="1">
        <v>318.12299999999999</v>
      </c>
      <c r="K2009">
        <v>1000</v>
      </c>
      <c r="L2009" s="2">
        <f t="shared" si="31"/>
        <v>34.766889999999997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52975-A167-4696-8F2B-A3BE775C95A8}">
  <dimension ref="B2:G5"/>
  <sheetViews>
    <sheetView workbookViewId="0">
      <selection activeCell="G3" sqref="G3"/>
    </sheetView>
  </sheetViews>
  <sheetFormatPr defaultRowHeight="15" x14ac:dyDescent="0.25"/>
  <cols>
    <col min="6" max="6" width="14.85546875" bestFit="1" customWidth="1"/>
  </cols>
  <sheetData>
    <row r="2" spans="2:7" x14ac:dyDescent="0.25">
      <c r="C2" t="s">
        <v>78</v>
      </c>
      <c r="F2" t="s">
        <v>82</v>
      </c>
      <c r="G2">
        <v>1.25</v>
      </c>
    </row>
    <row r="3" spans="2:7" x14ac:dyDescent="0.25">
      <c r="B3">
        <v>2</v>
      </c>
      <c r="C3" t="s">
        <v>79</v>
      </c>
      <c r="F3" t="s">
        <v>84</v>
      </c>
      <c r="G3">
        <v>20</v>
      </c>
    </row>
    <row r="4" spans="2:7" x14ac:dyDescent="0.25">
      <c r="B4" t="s">
        <v>81</v>
      </c>
      <c r="C4">
        <f>1.3^10</f>
        <v>13.785849184900005</v>
      </c>
      <c r="D4">
        <v>1</v>
      </c>
      <c r="F4" t="s">
        <v>83</v>
      </c>
      <c r="G4">
        <v>2</v>
      </c>
    </row>
    <row r="5" spans="2:7" x14ac:dyDescent="0.25">
      <c r="B5" t="s">
        <v>80</v>
      </c>
      <c r="C5">
        <v>1</v>
      </c>
      <c r="D5">
        <f>1/C4</f>
        <v>7.2538150286405687E-2</v>
      </c>
      <c r="F5" t="s">
        <v>80</v>
      </c>
      <c r="G5">
        <f>G4/(G2^G3)</f>
        <v>2.3058430092136938E-2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thermoPhysical Properties</vt:lpstr>
      <vt:lpstr>heat flux data</vt:lpstr>
      <vt:lpstr>temp varying calcs</vt:lpstr>
      <vt:lpstr>Data for subsequent tests</vt:lpstr>
      <vt:lpstr>mesh_calcs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Ong</dc:creator>
  <cp:lastModifiedBy>theo ong</cp:lastModifiedBy>
  <dcterms:created xsi:type="dcterms:W3CDTF">2015-06-05T18:17:20Z</dcterms:created>
  <dcterms:modified xsi:type="dcterms:W3CDTF">2020-03-25T20:57:47Z</dcterms:modified>
</cp:coreProperties>
</file>