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Daria\Desktop\"/>
    </mc:Choice>
  </mc:AlternateContent>
  <xr:revisionPtr revIDLastSave="0" documentId="13_ncr:1_{60CB7988-8B2A-4BCC-9EB4-10C789F704D2}" xr6:coauthVersionLast="47" xr6:coauthVersionMax="47" xr10:uidLastSave="{00000000-0000-0000-0000-000000000000}"/>
  <bookViews>
    <workbookView xWindow="-98" yWindow="-98" windowWidth="19095" windowHeight="12075" activeTab="5" xr2:uid="{00000000-000D-0000-FFFF-FFFF00000000}"/>
  </bookViews>
  <sheets>
    <sheet name="Tasks and Instruction" sheetId="4" r:id="rId1"/>
    <sheet name="Данные" sheetId="5" r:id="rId2"/>
    <sheet name="Задание 1" sheetId="6" r:id="rId3"/>
    <sheet name="Задание 2" sheetId="7" r:id="rId4"/>
    <sheet name="Задание 3" sheetId="8" r:id="rId5"/>
    <sheet name="Комментарии" sheetId="9" r:id="rId6"/>
  </sheets>
  <definedNames>
    <definedName name="_xlnm._FilterDatabase" localSheetId="1" hidden="1">Данные!$A$1:$F$1</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6" l="1"/>
  <c r="I19" i="8"/>
  <c r="H19" i="8"/>
  <c r="G19" i="8"/>
  <c r="F19" i="8"/>
  <c r="J18" i="8"/>
  <c r="I18" i="8"/>
  <c r="H18" i="8"/>
  <c r="G18" i="8"/>
  <c r="F18" i="8"/>
  <c r="J17" i="8"/>
  <c r="I17" i="8"/>
  <c r="H17" i="8"/>
  <c r="G17" i="8"/>
  <c r="F17" i="8"/>
  <c r="J16" i="8"/>
  <c r="I16" i="8"/>
  <c r="H16" i="8"/>
  <c r="G16" i="8"/>
  <c r="F16" i="8"/>
  <c r="H12" i="8"/>
  <c r="K18" i="6"/>
  <c r="K17" i="6"/>
  <c r="J16" i="6"/>
  <c r="I16" i="6"/>
  <c r="H16" i="6"/>
  <c r="G16" i="6"/>
  <c r="V4" i="7"/>
  <c r="V5" i="7"/>
  <c r="V6" i="7"/>
  <c r="V7" i="7"/>
  <c r="V8" i="7"/>
  <c r="V9" i="7"/>
  <c r="V10" i="7"/>
  <c r="V11" i="7"/>
  <c r="V12" i="7"/>
  <c r="V13" i="7"/>
  <c r="V14" i="7"/>
  <c r="V3" i="7"/>
  <c r="U17" i="7"/>
  <c r="U4" i="7"/>
  <c r="U5" i="7"/>
  <c r="U6" i="7"/>
  <c r="U7" i="7"/>
  <c r="U8" i="7"/>
  <c r="U9" i="7"/>
  <c r="U10" i="7"/>
  <c r="U11" i="7"/>
  <c r="U12" i="7"/>
  <c r="U13" i="7"/>
  <c r="U14" i="7"/>
  <c r="U15" i="7"/>
  <c r="U16" i="7"/>
  <c r="U18" i="7"/>
  <c r="U3" i="7"/>
  <c r="T4" i="7"/>
  <c r="T5" i="7"/>
  <c r="T6" i="7"/>
  <c r="T7" i="7"/>
  <c r="T8" i="7"/>
  <c r="T9" i="7"/>
  <c r="T10" i="7"/>
  <c r="T11" i="7"/>
  <c r="T12" i="7"/>
  <c r="T13" i="7"/>
  <c r="T14" i="7"/>
  <c r="T15" i="7"/>
  <c r="T16" i="7"/>
  <c r="T17" i="7"/>
  <c r="T18" i="7"/>
  <c r="T3" i="7"/>
  <c r="S4" i="7"/>
  <c r="S5" i="7"/>
  <c r="S6" i="7"/>
  <c r="S7" i="7"/>
  <c r="S8" i="7"/>
  <c r="S9" i="7"/>
  <c r="S10" i="7"/>
  <c r="S11" i="7"/>
  <c r="S12" i="7"/>
  <c r="S13" i="7"/>
  <c r="S14" i="7"/>
  <c r="S15" i="7"/>
  <c r="S16" i="7"/>
  <c r="S17" i="7"/>
  <c r="S18" i="7"/>
  <c r="S3" i="7"/>
  <c r="Q7" i="7"/>
  <c r="Q11" i="7"/>
  <c r="Q15" i="7"/>
  <c r="Q3" i="7"/>
  <c r="H12" i="6"/>
  <c r="J17" i="6"/>
  <c r="J18" i="6"/>
  <c r="I17" i="6"/>
  <c r="I18" i="6"/>
  <c r="I19" i="6"/>
  <c r="H17" i="6"/>
  <c r="H18" i="6"/>
  <c r="H19" i="6"/>
  <c r="G17" i="6"/>
  <c r="G18" i="6"/>
  <c r="M18" i="6" s="1"/>
  <c r="G19" i="6"/>
  <c r="F17" i="6"/>
  <c r="F18" i="6"/>
  <c r="F19" i="6"/>
  <c r="F16" i="6"/>
  <c r="L16" i="8" l="1"/>
  <c r="K16" i="8"/>
  <c r="K18" i="8"/>
  <c r="L18" i="8"/>
  <c r="K17" i="8"/>
  <c r="L17" i="8"/>
  <c r="K19" i="8"/>
  <c r="N16" i="6"/>
  <c r="N17" i="6"/>
  <c r="L17" i="6"/>
  <c r="M19" i="6"/>
  <c r="L18" i="6"/>
  <c r="L19" i="6"/>
  <c r="K19" i="6"/>
  <c r="N19" i="6"/>
  <c r="N18" i="6"/>
</calcChain>
</file>

<file path=xl/sharedStrings.xml><?xml version="1.0" encoding="utf-8"?>
<sst xmlns="http://schemas.openxmlformats.org/spreadsheetml/2006/main" count="1008" uniqueCount="38">
  <si>
    <t>SKU Name RUS</t>
  </si>
  <si>
    <t>Бондюэль Горошек зеленый 425 мл</t>
  </si>
  <si>
    <t>Задача на кейс</t>
  </si>
  <si>
    <t>Данные</t>
  </si>
  <si>
    <t>Вкладка data c данными по продажам:</t>
  </si>
  <si>
    <t>Название продукта</t>
  </si>
  <si>
    <t xml:space="preserve">Презентация не требуется. </t>
  </si>
  <si>
    <t>На встрече по кейсу будет обсуждение логики расчета и анализа (просьба не удалять формулы и промежуточные расчеты)</t>
  </si>
  <si>
    <t>Year</t>
  </si>
  <si>
    <t>Month</t>
  </si>
  <si>
    <t>Week</t>
  </si>
  <si>
    <t>Stores</t>
  </si>
  <si>
    <t>Бондюэль Горошек зеленый 212 мл</t>
  </si>
  <si>
    <t>Бондюэль Горошек МОЛОДОЙ зеленый 425 мл</t>
  </si>
  <si>
    <t>Глобус Горошек зеленый "Нежный" 425 мл</t>
  </si>
  <si>
    <t>Sales</t>
  </si>
  <si>
    <t>Год продажи</t>
  </si>
  <si>
    <t>Месяц продажи</t>
  </si>
  <si>
    <t>Неделя продажи</t>
  </si>
  <si>
    <t>Продажи в неделю (во всех магазинах)</t>
  </si>
  <si>
    <t>Количество магазинов, где продавался продукт</t>
  </si>
  <si>
    <t>2. Есть ли эффект на другие позиции горошка при росте продаж Бондюэль Горошек зеленый 425 мл в период промо</t>
  </si>
  <si>
    <t>1. Бондюэль Горошек зеленый 425 мл - проанализировать рост в промо в сезон Ноябрь-март и в летние месяца. (% прирости)</t>
  </si>
  <si>
    <t>Сезон</t>
  </si>
  <si>
    <t>Лето</t>
  </si>
  <si>
    <t>Ноябрь-Март</t>
  </si>
  <si>
    <t>Сумма по полю Sales</t>
  </si>
  <si>
    <t>Рост в промо</t>
  </si>
  <si>
    <t>Рост продаж</t>
  </si>
  <si>
    <t>Год</t>
  </si>
  <si>
    <t>Сентябрь-Октябрь</t>
  </si>
  <si>
    <t>Апрель-Май</t>
  </si>
  <si>
    <t>Промо период</t>
  </si>
  <si>
    <t>Рост/падение продаж после промо</t>
  </si>
  <si>
    <t>3. Есть ли эффект пост-промо (падение продаж после промо акций)</t>
  </si>
  <si>
    <t>Анализ эффекта на другие позиции горошка при росте продаж "Бондюэль Горошек зеленый 425 мл" в период промо. Во время промо на "Бондюэль Горошек зеленый 425 мл" наблюдается рост продаж данного продукта. Это ожидаемый результат успешной промо-кампании. В пост-промо период "Бондюэль Горошек зеленый 425 мл" продолжает показывать более высокие продажи по сравнению с другими позициями горошка, даже если общий уровень продаж падает. Данная тенденция заметна во всех промо-периодах. Это может свидетельствовать о том, что промо-акции помогли привлечь новых покупателей, которые остаются верными выбранному продукту, не переключаясь обратно на другие позиции. Эффекта на другие позиции горошка неодназначен, так как продажи продуктов, на которые не действует акция, во время промо периодов чаще всего не падают, а следуют общему тренду. Аналогично в пост-промо периоды.</t>
  </si>
  <si>
    <t>Анализ пост-промо эффекта. После летнего промо в период сентябрь-октябрь наблюдается прирост продаж "Бондюэль Горошек зеленый 425 мл". Это может указывать на успешность проведенной промо-акции и увеличение спроса на продукт, который продолжился и после завершения промо-акции. Также можно предположить, что покупатели, попробовав продукт по промо-цене, стали приобретать его и по обычной цене. После промо ноябрь-март наблюдается значительное падение продаж. Это падение может свидетельствовать о временном насыщении рынка или снижении интереса покупателей после завершения промо-акции. Однако важно отметить, что аналогичное сильное падение продаж наблюдается и у других позиций горошка, на которые не проводились промо-акции. Это может указывать на более широкие рыночные или сезонные тенденции, влияющие на общий спрос на данный продукт.</t>
  </si>
  <si>
    <t>Анализ роста продаж "Бондюэль Горошек зеленый 425 мл" в промо-периоды Ноябрь-Март и летние месяцы. В летний сезон 2021-2022 годов продажи относительно летнего сезона 2020-2021 упали, но в следующий год значительно выросли и остались на примерно таком же уровне. Аналогично продажи в летний период относительно предыдущих месяцев в период 2021-2022 года сильно упали, но в последующие годы начали расти. Несмотря на общий высокий уровень продаж в промо Ноябрь-Март, прирост в 2022-2023 году был несколько ниже по сравнению с предыдущим годом. Это может указывать на уже достигнутый высокий уровень продаж в предыдущие годы, что затрудняет дальнейший значительный прирост. Тем не менее, даже при несколько меньшем приросте по сравнению с предыдущими годами, продажи в период Ноябрь-Март остаются высокими, что свидетельствует о положительном влиянии промо-акций на этот сезон.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</si>
</sst>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8" x14ac:knownFonts="1">
    <font>
      <sz val="11"/>
      <color theme="1"/>
      <name val="Calibri"/>
      <family val="2"/>
      <charset val="204"/>
      <scheme val="minor"/>
    </font>
    <font>
      <sz val="11"/>
      <color theme="1"/>
      <name val="Calibri"/>
      <family val="2"/>
      <charset val="204"/>
      <scheme val="minor"/>
    </font>
    <font>
      <b/>
      <sz val="14"/>
      <color theme="2" tint="-0.499984740745262"/>
      <name val="Calibri"/>
      <family val="2"/>
      <charset val="204"/>
      <scheme val="minor"/>
    </font>
    <font>
      <i/>
      <sz val="11"/>
      <color theme="1"/>
      <name val="Calibri"/>
      <family val="2"/>
      <charset val="204"/>
      <scheme val="minor"/>
    </font>
    <font>
      <b/>
      <sz val="11"/>
      <color theme="2" tint="-0.499984740745262"/>
      <name val="Calibri"/>
      <family val="2"/>
      <charset val="204"/>
      <scheme val="minor"/>
    </font>
    <font>
      <b/>
      <i/>
      <sz val="11"/>
      <color theme="1"/>
      <name val="Calibri"/>
      <family val="2"/>
      <charset val="204"/>
      <scheme val="minor"/>
    </font>
    <font>
      <b/>
      <sz val="14"/>
      <color rgb="FF00B050"/>
      <name val="Calibri"/>
      <family val="2"/>
      <charset val="204"/>
      <scheme val="minor"/>
    </font>
    <font>
      <b/>
      <sz val="11"/>
      <color theme="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86">
    <xf numFmtId="0" fontId="0" fillId="0" borderId="0" xfId="0"/>
    <xf numFmtId="0" fontId="2" fillId="0" borderId="0" xfId="0" applyFont="1"/>
    <xf numFmtId="0" fontId="3" fillId="0" borderId="0" xfId="0" applyFont="1" applyAlignment="1">
      <alignment horizontal="right"/>
    </xf>
    <xf numFmtId="0" fontId="4" fillId="0" borderId="0" xfId="0" applyFont="1"/>
    <xf numFmtId="0" fontId="5" fillId="0" borderId="0" xfId="0" applyFont="1" applyAlignment="1">
      <alignment horizontal="right"/>
    </xf>
    <xf numFmtId="9" fontId="0" fillId="0" borderId="0" xfId="2" applyFont="1"/>
    <xf numFmtId="0" fontId="3" fillId="0" borderId="0" xfId="0" applyFont="1" applyAlignment="1">
      <alignment horizontal="left"/>
    </xf>
    <xf numFmtId="0" fontId="6" fillId="0" borderId="0" xfId="0" applyFont="1"/>
    <xf numFmtId="0" fontId="0" fillId="2" borderId="1" xfId="0" applyFill="1" applyBorder="1"/>
    <xf numFmtId="164" fontId="0" fillId="2" borderId="1" xfId="1" applyFont="1" applyFill="1" applyBorder="1"/>
    <xf numFmtId="0" fontId="0" fillId="2" borderId="0" xfId="0" applyFill="1" applyBorder="1"/>
    <xf numFmtId="0" fontId="0" fillId="2" borderId="0" xfId="0" applyFill="1"/>
    <xf numFmtId="0" fontId="0" fillId="2" borderId="0" xfId="0" applyFill="1" applyBorder="1" applyAlignment="1">
      <alignment horizontal="center" vertical="center"/>
    </xf>
    <xf numFmtId="0" fontId="7" fillId="2" borderId="0" xfId="0" applyFont="1" applyFill="1" applyBorder="1" applyAlignment="1">
      <alignment horizontal="center" vertical="center"/>
    </xf>
    <xf numFmtId="0" fontId="0" fillId="2" borderId="1" xfId="0"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10" fontId="0" fillId="2" borderId="1" xfId="0" applyNumberFormat="1" applyFill="1" applyBorder="1" applyAlignment="1">
      <alignment horizontal="center" vertical="center"/>
    </xf>
    <xf numFmtId="10" fontId="0" fillId="2" borderId="11"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1" xfId="0" applyNumberFormat="1" applyFill="1" applyBorder="1" applyAlignment="1">
      <alignment horizontal="center" vertical="center"/>
    </xf>
    <xf numFmtId="0" fontId="0" fillId="2" borderId="2" xfId="0" applyFill="1" applyBorder="1" applyAlignment="1">
      <alignment horizontal="center" vertical="center"/>
    </xf>
    <xf numFmtId="2" fontId="0" fillId="2" borderId="1" xfId="0" applyNumberFormat="1" applyFill="1" applyBorder="1"/>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wrapText="1"/>
    </xf>
    <xf numFmtId="2" fontId="0" fillId="2" borderId="1" xfId="0" applyNumberFormat="1" applyFill="1" applyBorder="1" applyAlignment="1">
      <alignment horizontal="center" vertical="center" wrapText="1"/>
    </xf>
    <xf numFmtId="10" fontId="0" fillId="2" borderId="1" xfId="0" applyNumberFormat="1" applyFill="1" applyBorder="1" applyAlignment="1">
      <alignment horizontal="center" vertical="center" wrapText="1"/>
    </xf>
    <xf numFmtId="0" fontId="0" fillId="2" borderId="0" xfId="0"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9" xfId="0" applyNumberFormat="1" applyFill="1" applyBorder="1" applyAlignment="1">
      <alignment horizontal="center" vertical="center"/>
    </xf>
    <xf numFmtId="2" fontId="0" fillId="2" borderId="12" xfId="0" applyNumberFormat="1" applyFill="1" applyBorder="1" applyAlignment="1">
      <alignment horizontal="center" vertical="center"/>
    </xf>
    <xf numFmtId="0" fontId="7" fillId="2" borderId="5" xfId="0" applyFont="1" applyFill="1" applyBorder="1" applyAlignment="1">
      <alignment horizontal="center" vertical="center"/>
    </xf>
    <xf numFmtId="0" fontId="0" fillId="2" borderId="8" xfId="0" applyFill="1" applyBorder="1" applyAlignment="1">
      <alignment horizontal="center" vertical="center" wrapText="1"/>
    </xf>
    <xf numFmtId="10" fontId="0" fillId="2" borderId="9" xfId="0" applyNumberFormat="1" applyFill="1" applyBorder="1" applyAlignment="1">
      <alignment horizontal="center" vertical="center" wrapText="1"/>
    </xf>
    <xf numFmtId="0" fontId="0" fillId="2" borderId="10" xfId="0" applyFill="1" applyBorder="1" applyAlignment="1">
      <alignment horizontal="center" vertical="center" wrapText="1"/>
    </xf>
    <xf numFmtId="2" fontId="0" fillId="2" borderId="11" xfId="0" applyNumberFormat="1" applyFill="1" applyBorder="1" applyAlignment="1">
      <alignment horizontal="center" vertical="center" wrapText="1"/>
    </xf>
    <xf numFmtId="10" fontId="0" fillId="2" borderId="12" xfId="0" applyNumberFormat="1" applyFill="1" applyBorder="1" applyAlignment="1">
      <alignment horizontal="center" vertical="center" wrapText="1"/>
    </xf>
    <xf numFmtId="0" fontId="7" fillId="2" borderId="5" xfId="0" applyFont="1" applyFill="1" applyBorder="1" applyAlignment="1">
      <alignment horizontal="center"/>
    </xf>
    <xf numFmtId="0" fontId="7" fillId="2" borderId="6" xfId="0" applyFont="1" applyFill="1" applyBorder="1"/>
    <xf numFmtId="0" fontId="7" fillId="2" borderId="6" xfId="0" applyFont="1" applyFill="1" applyBorder="1" applyAlignment="1">
      <alignment horizontal="center"/>
    </xf>
    <xf numFmtId="0" fontId="7" fillId="2" borderId="7" xfId="0" applyFont="1" applyFill="1" applyBorder="1"/>
    <xf numFmtId="2" fontId="0" fillId="2" borderId="25" xfId="0" applyNumberFormat="1" applyFill="1" applyBorder="1" applyAlignment="1">
      <alignment horizontal="center"/>
    </xf>
    <xf numFmtId="0" fontId="0" fillId="2" borderId="9" xfId="0" applyFill="1" applyBorder="1"/>
    <xf numFmtId="0" fontId="0" fillId="2" borderId="24" xfId="0" applyFill="1" applyBorder="1"/>
    <xf numFmtId="2" fontId="0" fillId="2" borderId="3" xfId="0" applyNumberFormat="1" applyFill="1" applyBorder="1" applyAlignment="1">
      <alignment horizontal="center"/>
    </xf>
    <xf numFmtId="2" fontId="0" fillId="2" borderId="30" xfId="0" applyNumberFormat="1" applyFill="1" applyBorder="1" applyAlignment="1">
      <alignment horizontal="center"/>
    </xf>
    <xf numFmtId="2" fontId="0" fillId="2" borderId="4" xfId="0" applyNumberFormat="1" applyFill="1" applyBorder="1" applyAlignment="1">
      <alignment horizontal="center"/>
    </xf>
    <xf numFmtId="0" fontId="0" fillId="2" borderId="29" xfId="0" applyFill="1" applyBorder="1"/>
    <xf numFmtId="2" fontId="0" fillId="2" borderId="26" xfId="0" applyNumberFormat="1" applyFill="1" applyBorder="1" applyAlignment="1">
      <alignment horizontal="center"/>
    </xf>
    <xf numFmtId="2" fontId="0" fillId="2" borderId="1" xfId="0" applyNumberFormat="1" applyFill="1" applyBorder="1" applyAlignment="1">
      <alignment horizontal="center"/>
    </xf>
    <xf numFmtId="0" fontId="0" fillId="2" borderId="11" xfId="0" applyFill="1" applyBorder="1"/>
    <xf numFmtId="2" fontId="0" fillId="2" borderId="11" xfId="0" applyNumberFormat="1" applyFill="1" applyBorder="1" applyAlignment="1">
      <alignment horizontal="center"/>
    </xf>
    <xf numFmtId="0" fontId="0" fillId="2" borderId="12" xfId="0" applyFill="1" applyBorder="1"/>
    <xf numFmtId="2" fontId="0" fillId="2" borderId="5" xfId="0" applyNumberFormat="1" applyFill="1" applyBorder="1" applyAlignment="1">
      <alignment horizontal="center" vertical="center"/>
    </xf>
    <xf numFmtId="2" fontId="0" fillId="2" borderId="6" xfId="0" applyNumberFormat="1" applyFill="1" applyBorder="1" applyAlignment="1">
      <alignment horizontal="center" vertical="center"/>
    </xf>
    <xf numFmtId="2" fontId="0" fillId="2" borderId="7" xfId="0" applyNumberFormat="1" applyFill="1" applyBorder="1" applyAlignment="1">
      <alignment horizontal="center" vertical="center"/>
    </xf>
    <xf numFmtId="2" fontId="0" fillId="2" borderId="8" xfId="0" applyNumberFormat="1" applyFill="1" applyBorder="1" applyAlignment="1">
      <alignment horizontal="center" vertical="center"/>
    </xf>
    <xf numFmtId="2" fontId="0" fillId="2" borderId="10" xfId="0" applyNumberFormat="1"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center" vertical="center"/>
    </xf>
    <xf numFmtId="0" fontId="0" fillId="2" borderId="33" xfId="0" applyFill="1" applyBorder="1" applyAlignment="1">
      <alignment horizontal="center" vertical="center"/>
    </xf>
    <xf numFmtId="0" fontId="0" fillId="2" borderId="30" xfId="0" applyFill="1" applyBorder="1" applyAlignment="1">
      <alignment horizontal="center" vertical="center"/>
    </xf>
    <xf numFmtId="0" fontId="7" fillId="2" borderId="0" xfId="0" applyFont="1" applyFill="1" applyBorder="1" applyAlignment="1">
      <alignment vertical="center"/>
    </xf>
    <xf numFmtId="10" fontId="0" fillId="2" borderId="0" xfId="0" applyNumberFormat="1" applyFill="1" applyBorder="1" applyAlignment="1">
      <alignment horizontal="center" vertical="center" wrapText="1"/>
    </xf>
    <xf numFmtId="10" fontId="0" fillId="2" borderId="0" xfId="0" applyNumberFormat="1" applyFill="1" applyBorder="1" applyAlignment="1">
      <alignment horizontal="center" vertical="center"/>
    </xf>
    <xf numFmtId="10" fontId="0" fillId="2" borderId="11" xfId="0" applyNumberFormat="1" applyFill="1" applyBorder="1" applyAlignment="1">
      <alignment horizontal="center" vertical="center" wrapText="1"/>
    </xf>
    <xf numFmtId="0" fontId="7" fillId="3" borderId="6" xfId="0" applyFont="1" applyFill="1" applyBorder="1" applyAlignment="1">
      <alignment horizontal="center"/>
    </xf>
    <xf numFmtId="0" fontId="7" fillId="2" borderId="13" xfId="0" applyFont="1" applyFill="1" applyBorder="1" applyAlignment="1">
      <alignment horizontal="center"/>
    </xf>
    <xf numFmtId="0" fontId="7" fillId="2" borderId="23" xfId="0" applyFont="1" applyFill="1" applyBorder="1" applyAlignment="1">
      <alignment horizontal="center"/>
    </xf>
    <xf numFmtId="0" fontId="7" fillId="2" borderId="14" xfId="0" applyFont="1" applyFill="1" applyBorder="1" applyAlignment="1">
      <alignment horizontal="center"/>
    </xf>
    <xf numFmtId="0" fontId="7" fillId="2" borderId="13"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8"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cellXfs>
  <cellStyles count="3">
    <cellStyle name="Обычный" xfId="0" builtinId="0"/>
    <cellStyle name="Процентный" xfId="2" builtinId="5"/>
    <cellStyle name="Финансовый" xfId="1" builtinId="3"/>
  </cellStyles>
  <dxfs count="177">
    <dxf>
      <border>
        <top style="medium">
          <color indexed="64"/>
        </top>
      </border>
    </dxf>
    <dxf>
      <border>
        <top style="medium">
          <color indexed="64"/>
        </top>
      </border>
    </dxf>
    <dxf>
      <border>
        <top style="medium">
          <color indexed="64"/>
        </top>
      </border>
    </dxf>
    <dxf>
      <border>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border>
        <left style="thin">
          <color rgb="FF9C0006"/>
        </left>
        <right style="thin">
          <color rgb="FF9C0006"/>
        </right>
        <top style="thin">
          <color rgb="FF9C0006"/>
        </top>
        <bottom style="thin">
          <color rgb="FF9C0006"/>
        </bottom>
      </border>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color rgb="FF9C5700"/>
      </font>
      <fill>
        <patternFill>
          <bgColor rgb="FFFFEB9C"/>
        </patternFill>
      </fill>
    </dxf>
    <dxf>
      <border>
        <top style="medium">
          <color indexed="64"/>
        </top>
      </border>
    </dxf>
    <dxf>
      <border>
        <top style="medium">
          <color indexed="64"/>
        </top>
      </border>
    </dxf>
    <dxf>
      <border>
        <top style="medium">
          <color indexed="64"/>
        </top>
      </border>
    </dxf>
    <dxf>
      <border>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ru-RU"/>
              <a:t>Продажи за период</a:t>
            </a:r>
          </a:p>
        </c:rich>
      </c:tx>
      <c:layout>
        <c:manualLayout>
          <c:xMode val="edge"/>
          <c:yMode val="edge"/>
          <c:x val="0.3122360017497812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ru-RU"/>
        </a:p>
      </c:txPr>
    </c:title>
    <c:autoTitleDeleted val="0"/>
    <c:plotArea>
      <c:layout/>
      <c:barChart>
        <c:barDir val="col"/>
        <c:grouping val="clustered"/>
        <c:varyColors val="0"/>
        <c:ser>
          <c:idx val="2"/>
          <c:order val="0"/>
          <c:tx>
            <c:strRef>
              <c:f>'Задание 1'!$G$15</c:f>
              <c:strCache>
                <c:ptCount val="1"/>
                <c:pt idx="0">
                  <c:v>Лето</c:v>
                </c:pt>
              </c:strCache>
            </c:strRef>
          </c:tx>
          <c:spPr>
            <a:solidFill>
              <a:schemeClr val="accent3"/>
            </a:solidFill>
            <a:ln>
              <a:noFill/>
            </a:ln>
            <a:effectLst/>
          </c:spPr>
          <c:invertIfNegative val="0"/>
          <c:cat>
            <c:strRef>
              <c:f>'Задание 1'!$F$16:$F$19</c:f>
              <c:strCache>
                <c:ptCount val="4"/>
                <c:pt idx="0">
                  <c:v>2020 - 2021</c:v>
                </c:pt>
                <c:pt idx="1">
                  <c:v>2021 - 2022</c:v>
                </c:pt>
                <c:pt idx="2">
                  <c:v>2022 - 2023</c:v>
                </c:pt>
                <c:pt idx="3">
                  <c:v>2023 - 2024</c:v>
                </c:pt>
              </c:strCache>
            </c:strRef>
          </c:cat>
          <c:val>
            <c:numRef>
              <c:f>'Задание 1'!$G$16:$G$19</c:f>
              <c:numCache>
                <c:formatCode>0.00</c:formatCode>
                <c:ptCount val="4"/>
                <c:pt idx="0">
                  <c:v>118.76178343949113</c:v>
                </c:pt>
                <c:pt idx="1">
                  <c:v>72.649840764331174</c:v>
                </c:pt>
                <c:pt idx="2">
                  <c:v>167.1436305732488</c:v>
                </c:pt>
                <c:pt idx="3">
                  <c:v>157.80557324840822</c:v>
                </c:pt>
              </c:numCache>
            </c:numRef>
          </c:val>
          <c:extLst>
            <c:ext xmlns:c16="http://schemas.microsoft.com/office/drawing/2014/chart" uri="{C3380CC4-5D6E-409C-BE32-E72D297353CC}">
              <c16:uniqueId val="{00000002-24A3-4693-A4E2-1D9C4C7737C6}"/>
            </c:ext>
          </c:extLst>
        </c:ser>
        <c:ser>
          <c:idx val="3"/>
          <c:order val="1"/>
          <c:tx>
            <c:strRef>
              <c:f>'Задание 1'!$H$15</c:f>
              <c:strCache>
                <c:ptCount val="1"/>
                <c:pt idx="0">
                  <c:v>Сентябрь-Октябрь</c:v>
                </c:pt>
              </c:strCache>
            </c:strRef>
          </c:tx>
          <c:spPr>
            <a:solidFill>
              <a:schemeClr val="accent4"/>
            </a:solidFill>
            <a:ln>
              <a:noFill/>
            </a:ln>
            <a:effectLst/>
          </c:spPr>
          <c:invertIfNegative val="0"/>
          <c:cat>
            <c:strRef>
              <c:f>'Задание 1'!$F$16:$F$19</c:f>
              <c:strCache>
                <c:ptCount val="4"/>
                <c:pt idx="0">
                  <c:v>2020 - 2021</c:v>
                </c:pt>
                <c:pt idx="1">
                  <c:v>2021 - 2022</c:v>
                </c:pt>
                <c:pt idx="2">
                  <c:v>2022 - 2023</c:v>
                </c:pt>
                <c:pt idx="3">
                  <c:v>2023 - 2024</c:v>
                </c:pt>
              </c:strCache>
            </c:strRef>
          </c:cat>
          <c:val>
            <c:numRef>
              <c:f>'Задание 1'!$H$16:$H$19</c:f>
              <c:numCache>
                <c:formatCode>0.00</c:formatCode>
                <c:ptCount val="4"/>
                <c:pt idx="0">
                  <c:v>154.59140127388525</c:v>
                </c:pt>
                <c:pt idx="1">
                  <c:v>107.72308917197512</c:v>
                </c:pt>
                <c:pt idx="2">
                  <c:v>206.26863057324837</c:v>
                </c:pt>
                <c:pt idx="3">
                  <c:v>157.10812101910801</c:v>
                </c:pt>
              </c:numCache>
            </c:numRef>
          </c:val>
          <c:extLst>
            <c:ext xmlns:c16="http://schemas.microsoft.com/office/drawing/2014/chart" uri="{C3380CC4-5D6E-409C-BE32-E72D297353CC}">
              <c16:uniqueId val="{00000003-24A3-4693-A4E2-1D9C4C7737C6}"/>
            </c:ext>
          </c:extLst>
        </c:ser>
        <c:ser>
          <c:idx val="4"/>
          <c:order val="2"/>
          <c:tx>
            <c:strRef>
              <c:f>'Задание 1'!$I$15</c:f>
              <c:strCache>
                <c:ptCount val="1"/>
                <c:pt idx="0">
                  <c:v>Ноябрь-Март</c:v>
                </c:pt>
              </c:strCache>
            </c:strRef>
          </c:tx>
          <c:spPr>
            <a:solidFill>
              <a:schemeClr val="accent5"/>
            </a:solidFill>
            <a:ln>
              <a:noFill/>
            </a:ln>
            <a:effectLst/>
          </c:spPr>
          <c:invertIfNegative val="0"/>
          <c:cat>
            <c:strRef>
              <c:f>'Задание 1'!$F$16:$F$19</c:f>
              <c:strCache>
                <c:ptCount val="4"/>
                <c:pt idx="0">
                  <c:v>2020 - 2021</c:v>
                </c:pt>
                <c:pt idx="1">
                  <c:v>2021 - 2022</c:v>
                </c:pt>
                <c:pt idx="2">
                  <c:v>2022 - 2023</c:v>
                </c:pt>
                <c:pt idx="3">
                  <c:v>2023 - 2024</c:v>
                </c:pt>
              </c:strCache>
            </c:strRef>
          </c:cat>
          <c:val>
            <c:numRef>
              <c:f>'Задание 1'!$I$16:$I$19</c:f>
              <c:numCache>
                <c:formatCode>0.00</c:formatCode>
                <c:ptCount val="4"/>
                <c:pt idx="0">
                  <c:v>477.12834394904536</c:v>
                </c:pt>
                <c:pt idx="1">
                  <c:v>535.57085987261348</c:v>
                </c:pt>
                <c:pt idx="2">
                  <c:v>482.80859872611484</c:v>
                </c:pt>
                <c:pt idx="3">
                  <c:v>524.02499999999645</c:v>
                </c:pt>
              </c:numCache>
            </c:numRef>
          </c:val>
          <c:extLst>
            <c:ext xmlns:c16="http://schemas.microsoft.com/office/drawing/2014/chart" uri="{C3380CC4-5D6E-409C-BE32-E72D297353CC}">
              <c16:uniqueId val="{00000004-24A3-4693-A4E2-1D9C4C7737C6}"/>
            </c:ext>
          </c:extLst>
        </c:ser>
        <c:ser>
          <c:idx val="0"/>
          <c:order val="3"/>
          <c:tx>
            <c:strRef>
              <c:f>'Задание 1'!$J$15</c:f>
              <c:strCache>
                <c:ptCount val="1"/>
                <c:pt idx="0">
                  <c:v>Апрель-Май</c:v>
                </c:pt>
              </c:strCache>
            </c:strRef>
          </c:tx>
          <c:spPr>
            <a:solidFill>
              <a:schemeClr val="accent1"/>
            </a:solidFill>
            <a:ln>
              <a:noFill/>
            </a:ln>
            <a:effectLst/>
          </c:spPr>
          <c:invertIfNegative val="0"/>
          <c:cat>
            <c:strRef>
              <c:f>'Задание 1'!$F$16:$F$19</c:f>
              <c:strCache>
                <c:ptCount val="4"/>
                <c:pt idx="0">
                  <c:v>2020 - 2021</c:v>
                </c:pt>
                <c:pt idx="1">
                  <c:v>2021 - 2022</c:v>
                </c:pt>
                <c:pt idx="2">
                  <c:v>2022 - 2023</c:v>
                </c:pt>
                <c:pt idx="3">
                  <c:v>2023 - 2024</c:v>
                </c:pt>
              </c:strCache>
            </c:strRef>
          </c:cat>
          <c:val>
            <c:numRef>
              <c:f>'Задание 1'!$J$16:$J$19</c:f>
              <c:numCache>
                <c:formatCode>0.00</c:formatCode>
                <c:ptCount val="4"/>
                <c:pt idx="0">
                  <c:v>110.99649681528687</c:v>
                </c:pt>
                <c:pt idx="1">
                  <c:v>118.44044585987311</c:v>
                </c:pt>
                <c:pt idx="2">
                  <c:v>120.89601910828044</c:v>
                </c:pt>
              </c:numCache>
            </c:numRef>
          </c:val>
          <c:extLst>
            <c:ext xmlns:c16="http://schemas.microsoft.com/office/drawing/2014/chart" uri="{C3380CC4-5D6E-409C-BE32-E72D297353CC}">
              <c16:uniqueId val="{00000000-24A3-4693-A4E2-1D9C4C7737C6}"/>
            </c:ext>
          </c:extLst>
        </c:ser>
        <c:dLbls>
          <c:showLegendKey val="0"/>
          <c:showVal val="0"/>
          <c:showCatName val="0"/>
          <c:showSerName val="0"/>
          <c:showPercent val="0"/>
          <c:showBubbleSize val="0"/>
        </c:dLbls>
        <c:gapWidth val="219"/>
        <c:overlap val="-27"/>
        <c:axId val="1289195935"/>
        <c:axId val="1289195519"/>
      </c:barChart>
      <c:catAx>
        <c:axId val="128919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crossAx val="1289195519"/>
        <c:crosses val="autoZero"/>
        <c:auto val="1"/>
        <c:lblAlgn val="ctr"/>
        <c:lblOffset val="100"/>
        <c:noMultiLvlLbl val="0"/>
      </c:catAx>
      <c:valAx>
        <c:axId val="1289195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crossAx val="1289195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ru-RU"/>
              <a:t>Продажи за период</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ru-RU"/>
        </a:p>
      </c:txPr>
    </c:title>
    <c:autoTitleDeleted val="0"/>
    <c:plotArea>
      <c:layout/>
      <c:lineChart>
        <c:grouping val="standard"/>
        <c:varyColors val="0"/>
        <c:ser>
          <c:idx val="0"/>
          <c:order val="0"/>
          <c:tx>
            <c:strRef>
              <c:f>'Задание 3'!$F$16</c:f>
              <c:strCache>
                <c:ptCount val="1"/>
                <c:pt idx="0">
                  <c:v>2020 - 2021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'Задание 3'!$G$15:$J$15</c:f>
              <c:strCache>
                <c:ptCount val="4"/>
                <c:pt idx="0">
                  <c:v>Лето</c:v>
                </c:pt>
                <c:pt idx="1">
                  <c:v>Сентябрь-Октябрь</c:v>
                </c:pt>
                <c:pt idx="2">
                  <c:v>Ноябрь-Март</c:v>
                </c:pt>
                <c:pt idx="3">
                  <c:v>Апрель-Май</c:v>
                </c:pt>
              </c:strCache>
            </c:strRef>
          </c:cat>
          <c:val>
            <c:numRef>
              <c:f>'Задание 3'!$G$16:$J$16</c:f>
              <c:numCache>
                <c:formatCode>0.00</c:formatCode>
                <c:ptCount val="4"/>
                <c:pt idx="0">
                  <c:v>118.76178343949113</c:v>
                </c:pt>
                <c:pt idx="1">
                  <c:v>154.59140127388525</c:v>
                </c:pt>
                <c:pt idx="2">
                  <c:v>477.12834394904536</c:v>
                </c:pt>
                <c:pt idx="3">
                  <c:v>110.99649681528687</c:v>
                </c:pt>
              </c:numCache>
            </c:numRef>
          </c:val>
          <c:smooth val="0"/>
          <c:extLst>
            <c:ext xmlns:c16="http://schemas.microsoft.com/office/drawing/2014/chart" uri="{C3380CC4-5D6E-409C-BE32-E72D297353CC}">
              <c16:uniqueId val="{00000000-E619-4223-91DE-509B5559E1E6}"/>
            </c:ext>
          </c:extLst>
        </c:ser>
        <c:ser>
          <c:idx val="1"/>
          <c:order val="1"/>
          <c:tx>
            <c:strRef>
              <c:f>'Задание 3'!$F$17</c:f>
              <c:strCache>
                <c:ptCount val="1"/>
                <c:pt idx="0">
                  <c:v>2021 - 2022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'Задание 3'!$G$15:$J$15</c:f>
              <c:strCache>
                <c:ptCount val="4"/>
                <c:pt idx="0">
                  <c:v>Лето</c:v>
                </c:pt>
                <c:pt idx="1">
                  <c:v>Сентябрь-Октябрь</c:v>
                </c:pt>
                <c:pt idx="2">
                  <c:v>Ноябрь-Март</c:v>
                </c:pt>
                <c:pt idx="3">
                  <c:v>Апрель-Май</c:v>
                </c:pt>
              </c:strCache>
            </c:strRef>
          </c:cat>
          <c:val>
            <c:numRef>
              <c:f>'Задание 3'!$G$17:$J$17</c:f>
              <c:numCache>
                <c:formatCode>0.00</c:formatCode>
                <c:ptCount val="4"/>
                <c:pt idx="0">
                  <c:v>72.649840764331174</c:v>
                </c:pt>
                <c:pt idx="1">
                  <c:v>107.72308917197512</c:v>
                </c:pt>
                <c:pt idx="2">
                  <c:v>535.57085987261348</c:v>
                </c:pt>
                <c:pt idx="3">
                  <c:v>118.44044585987311</c:v>
                </c:pt>
              </c:numCache>
            </c:numRef>
          </c:val>
          <c:smooth val="0"/>
          <c:extLst>
            <c:ext xmlns:c16="http://schemas.microsoft.com/office/drawing/2014/chart" uri="{C3380CC4-5D6E-409C-BE32-E72D297353CC}">
              <c16:uniqueId val="{00000001-E619-4223-91DE-509B5559E1E6}"/>
            </c:ext>
          </c:extLst>
        </c:ser>
        <c:ser>
          <c:idx val="2"/>
          <c:order val="2"/>
          <c:tx>
            <c:strRef>
              <c:f>'Задание 3'!$F$18</c:f>
              <c:strCache>
                <c:ptCount val="1"/>
                <c:pt idx="0">
                  <c:v>2022 - 2023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'Задание 3'!$G$15:$J$15</c:f>
              <c:strCache>
                <c:ptCount val="4"/>
                <c:pt idx="0">
                  <c:v>Лето</c:v>
                </c:pt>
                <c:pt idx="1">
                  <c:v>Сентябрь-Октябрь</c:v>
                </c:pt>
                <c:pt idx="2">
                  <c:v>Ноябрь-Март</c:v>
                </c:pt>
                <c:pt idx="3">
                  <c:v>Апрель-Май</c:v>
                </c:pt>
              </c:strCache>
            </c:strRef>
          </c:cat>
          <c:val>
            <c:numRef>
              <c:f>'Задание 3'!$G$18:$J$18</c:f>
              <c:numCache>
                <c:formatCode>0.00</c:formatCode>
                <c:ptCount val="4"/>
                <c:pt idx="0">
                  <c:v>167.1436305732488</c:v>
                </c:pt>
                <c:pt idx="1">
                  <c:v>206.26863057324837</c:v>
                </c:pt>
                <c:pt idx="2">
                  <c:v>482.80859872611484</c:v>
                </c:pt>
                <c:pt idx="3">
                  <c:v>120.89601910828044</c:v>
                </c:pt>
              </c:numCache>
            </c:numRef>
          </c:val>
          <c:smooth val="0"/>
          <c:extLst>
            <c:ext xmlns:c16="http://schemas.microsoft.com/office/drawing/2014/chart" uri="{C3380CC4-5D6E-409C-BE32-E72D297353CC}">
              <c16:uniqueId val="{00000002-E619-4223-91DE-509B5559E1E6}"/>
            </c:ext>
          </c:extLst>
        </c:ser>
        <c:ser>
          <c:idx val="3"/>
          <c:order val="3"/>
          <c:tx>
            <c:strRef>
              <c:f>'Задание 3'!$F$19</c:f>
              <c:strCache>
                <c:ptCount val="1"/>
                <c:pt idx="0">
                  <c:v>2023 - 2024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'Задание 3'!$G$15:$J$15</c:f>
              <c:strCache>
                <c:ptCount val="4"/>
                <c:pt idx="0">
                  <c:v>Лето</c:v>
                </c:pt>
                <c:pt idx="1">
                  <c:v>Сентябрь-Октябрь</c:v>
                </c:pt>
                <c:pt idx="2">
                  <c:v>Ноябрь-Март</c:v>
                </c:pt>
                <c:pt idx="3">
                  <c:v>Апрель-Май</c:v>
                </c:pt>
              </c:strCache>
            </c:strRef>
          </c:cat>
          <c:val>
            <c:numRef>
              <c:f>'Задание 3'!$G$19:$J$19</c:f>
              <c:numCache>
                <c:formatCode>0.00</c:formatCode>
                <c:ptCount val="4"/>
                <c:pt idx="0">
                  <c:v>157.80557324840822</c:v>
                </c:pt>
                <c:pt idx="1">
                  <c:v>157.10812101910801</c:v>
                </c:pt>
                <c:pt idx="2">
                  <c:v>524.02499999999645</c:v>
                </c:pt>
              </c:numCache>
            </c:numRef>
          </c:val>
          <c:smooth val="0"/>
          <c:extLst>
            <c:ext xmlns:c16="http://schemas.microsoft.com/office/drawing/2014/chart" uri="{C3380CC4-5D6E-409C-BE32-E72D297353CC}">
              <c16:uniqueId val="{00000003-E619-4223-91DE-509B5559E1E6}"/>
            </c:ext>
          </c:extLst>
        </c:ser>
        <c:dLbls>
          <c:showLegendKey val="0"/>
          <c:showVal val="0"/>
          <c:showCatName val="0"/>
          <c:showSerName val="0"/>
          <c:showPercent val="0"/>
          <c:showBubbleSize val="0"/>
        </c:dLbls>
        <c:marker val="1"/>
        <c:smooth val="0"/>
        <c:axId val="1535994591"/>
        <c:axId val="1535994175"/>
      </c:lineChart>
      <c:catAx>
        <c:axId val="153599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crossAx val="1535994175"/>
        <c:crosses val="autoZero"/>
        <c:auto val="1"/>
        <c:lblAlgn val="ctr"/>
        <c:lblOffset val="100"/>
        <c:noMultiLvlLbl val="0"/>
      </c:catAx>
      <c:valAx>
        <c:axId val="1535994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crossAx val="1535994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14288</xdr:colOff>
      <xdr:row>10</xdr:row>
      <xdr:rowOff>130969</xdr:rowOff>
    </xdr:from>
    <xdr:to>
      <xdr:col>4</xdr:col>
      <xdr:colOff>247650</xdr:colOff>
      <xdr:row>25</xdr:row>
      <xdr:rowOff>61912</xdr:rowOff>
    </xdr:to>
    <xdr:graphicFrame macro="">
      <xdr:nvGraphicFramePr>
        <xdr:cNvPr id="6" name="Диаграмма 5">
          <a:extLst>
            <a:ext uri="{FF2B5EF4-FFF2-40B4-BE49-F238E27FC236}">
              <a16:creationId xmlns:a16="http://schemas.microsoft.com/office/drawing/2014/main" id="{50EC541F-38E7-4218-98F7-ECEAB5079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621506</xdr:colOff>
      <xdr:row>10</xdr:row>
      <xdr:rowOff>145256</xdr:rowOff>
    </xdr:from>
    <xdr:to>
      <xdr:col>4</xdr:col>
      <xdr:colOff>204788</xdr:colOff>
      <xdr:row>25</xdr:row>
      <xdr:rowOff>76200</xdr:rowOff>
    </xdr:to>
    <xdr:graphicFrame macro="">
      <xdr:nvGraphicFramePr>
        <xdr:cNvPr id="3" name="Диаграмма 2">
          <a:extLst>
            <a:ext uri="{FF2B5EF4-FFF2-40B4-BE49-F238E27FC236}">
              <a16:creationId xmlns:a16="http://schemas.microsoft.com/office/drawing/2014/main" id="{E5929882-0BEA-4191-B9E8-1DF483F8A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a" refreshedDate="45482.822396180556" createdVersion="6" refreshedVersion="7" minRefreshableVersion="3" recordCount="904" xr:uid="{F2B84608-3D0B-4E00-9B13-0EEC98E34987}">
  <cacheSource type="worksheet">
    <worksheetSource ref="A1:F905" sheet="Данные"/>
  </cacheSource>
  <cacheFields count="7">
    <cacheField name="Year" numFmtId="0">
      <sharedItems containsSemiMixedTypes="0" containsString="0" containsNumber="1" containsInteger="1" minValue="2020" maxValue="2024" count="5">
        <n v="2020"/>
        <n v="2021"/>
        <n v="2022"/>
        <n v="2023"/>
        <n v="2024"/>
      </sharedItems>
    </cacheField>
    <cacheField name="Month" numFmtId="0">
      <sharedItems containsSemiMixedTypes="0" containsString="0" containsNumber="1" containsInteger="1" minValue="1" maxValue="12" count="12">
        <n v="7"/>
        <n v="8"/>
        <n v="9"/>
        <n v="10"/>
        <n v="11"/>
        <n v="12"/>
        <n v="1"/>
        <n v="2"/>
        <n v="3"/>
        <n v="4"/>
        <n v="5"/>
        <n v="6"/>
      </sharedItems>
    </cacheField>
    <cacheField name="Week" numFmtId="0">
      <sharedItems containsSemiMixedTypes="0" containsString="0" containsNumber="1" containsInteger="1" minValue="1" maxValue="53"/>
    </cacheField>
    <cacheField name="SKU Name RUS" numFmtId="0">
      <sharedItems count="4">
        <s v="Бондюэль Горошек зеленый 212 мл"/>
        <s v="Бондюэль Горошек зеленый 425 мл"/>
        <s v="Бондюэль Горошек МОЛОДОЙ зеленый 425 мл"/>
        <s v="Глобус Горошек зеленый &quot;Нежный&quot; 425 мл"/>
      </sharedItems>
    </cacheField>
    <cacheField name="Sales" numFmtId="164">
      <sharedItems containsSemiMixedTypes="0" containsString="0" containsNumber="1" minValue="1.5923566878980891E-4" maxValue="151.35095541401242"/>
    </cacheField>
    <cacheField name="Stores" numFmtId="0">
      <sharedItems containsSemiMixedTypes="0" containsString="0" containsNumber="1" containsInteger="1" minValue="0" maxValue="6542"/>
    </cacheField>
    <cacheField name="Сезон" numFmtId="0">
      <sharedItems count="5">
        <s v="Лето"/>
        <s v="Сентябрь-Октябрь"/>
        <s v="Ноябрь-Март"/>
        <s v="Апрель-Май"/>
        <s v="Другое" u="1"/>
      </sharedItems>
    </cacheField>
  </cacheFields>
  <extLst>
    <ext xmlns:x14="http://schemas.microsoft.com/office/spreadsheetml/2009/9/main" uri="{725AE2AE-9491-48be-B2B4-4EB974FC3084}">
      <x14:pivotCacheDefinition pivotCacheId="1861691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4">
  <r>
    <x v="0"/>
    <x v="0"/>
    <n v="27"/>
    <x v="0"/>
    <n v="3.5369426751592274"/>
    <n v="3658"/>
    <x v="0"/>
  </r>
  <r>
    <x v="0"/>
    <x v="0"/>
    <n v="27"/>
    <x v="1"/>
    <n v="1.9681528662420289"/>
    <n v="1684"/>
    <x v="0"/>
  </r>
  <r>
    <x v="0"/>
    <x v="0"/>
    <n v="27"/>
    <x v="2"/>
    <n v="2.8770700636942546"/>
    <n v="2032"/>
    <x v="0"/>
  </r>
  <r>
    <x v="0"/>
    <x v="0"/>
    <n v="27"/>
    <x v="3"/>
    <n v="0.90780254777070324"/>
    <n v="876"/>
    <x v="0"/>
  </r>
  <r>
    <x v="0"/>
    <x v="0"/>
    <n v="28"/>
    <x v="0"/>
    <n v="4.4831210191082658"/>
    <n v="3972"/>
    <x v="0"/>
  </r>
  <r>
    <x v="0"/>
    <x v="0"/>
    <n v="28"/>
    <x v="1"/>
    <n v="3.4829617834394808"/>
    <n v="2260"/>
    <x v="0"/>
  </r>
  <r>
    <x v="0"/>
    <x v="0"/>
    <n v="28"/>
    <x v="2"/>
    <n v="24.739012738853585"/>
    <n v="4138"/>
    <x v="0"/>
  </r>
  <r>
    <x v="0"/>
    <x v="0"/>
    <n v="28"/>
    <x v="3"/>
    <n v="0.63407643312101825"/>
    <n v="699"/>
    <x v="0"/>
  </r>
  <r>
    <x v="0"/>
    <x v="0"/>
    <n v="29"/>
    <x v="0"/>
    <n v="4.0811305732483909"/>
    <n v="3875"/>
    <x v="0"/>
  </r>
  <r>
    <x v="0"/>
    <x v="0"/>
    <n v="29"/>
    <x v="1"/>
    <n v="38.790923566879449"/>
    <n v="4719"/>
    <x v="0"/>
  </r>
  <r>
    <x v="0"/>
    <x v="0"/>
    <n v="29"/>
    <x v="2"/>
    <n v="9.3606687898089227"/>
    <n v="3235"/>
    <x v="0"/>
  </r>
  <r>
    <x v="0"/>
    <x v="0"/>
    <n v="29"/>
    <x v="3"/>
    <n v="0.49028662420382096"/>
    <n v="574"/>
    <x v="0"/>
  </r>
  <r>
    <x v="0"/>
    <x v="0"/>
    <n v="30"/>
    <x v="0"/>
    <n v="4.3280254777069951"/>
    <n v="3954"/>
    <x v="0"/>
  </r>
  <r>
    <x v="0"/>
    <x v="0"/>
    <n v="30"/>
    <x v="1"/>
    <n v="17.079936305732542"/>
    <n v="4071"/>
    <x v="0"/>
  </r>
  <r>
    <x v="0"/>
    <x v="0"/>
    <n v="30"/>
    <x v="2"/>
    <n v="4.1563694267515716"/>
    <n v="2408"/>
    <x v="0"/>
  </r>
  <r>
    <x v="0"/>
    <x v="0"/>
    <n v="30"/>
    <x v="3"/>
    <n v="0.617197452229299"/>
    <n v="697"/>
    <x v="0"/>
  </r>
  <r>
    <x v="0"/>
    <x v="0"/>
    <n v="31"/>
    <x v="0"/>
    <n v="10.373885350318474"/>
    <n v="4654"/>
    <x v="0"/>
  </r>
  <r>
    <x v="0"/>
    <x v="0"/>
    <n v="31"/>
    <x v="1"/>
    <n v="6.5541401273885267"/>
    <n v="2926"/>
    <x v="0"/>
  </r>
  <r>
    <x v="0"/>
    <x v="0"/>
    <n v="31"/>
    <x v="2"/>
    <n v="2.0484076433120992"/>
    <n v="1761"/>
    <x v="0"/>
  </r>
  <r>
    <x v="0"/>
    <x v="0"/>
    <n v="31"/>
    <x v="3"/>
    <n v="0.43917197452229317"/>
    <n v="564"/>
    <x v="0"/>
  </r>
  <r>
    <x v="0"/>
    <x v="1"/>
    <n v="31"/>
    <x v="0"/>
    <n v="3.8613853503184639"/>
    <n v="3745"/>
    <x v="0"/>
  </r>
  <r>
    <x v="0"/>
    <x v="1"/>
    <n v="31"/>
    <x v="1"/>
    <n v="1.9608280254777035"/>
    <n v="1711"/>
    <x v="0"/>
  </r>
  <r>
    <x v="0"/>
    <x v="1"/>
    <n v="31"/>
    <x v="2"/>
    <n v="0.95254777070063656"/>
    <n v="1060"/>
    <x v="0"/>
  </r>
  <r>
    <x v="0"/>
    <x v="1"/>
    <n v="31"/>
    <x v="3"/>
    <n v="0.21735668789808929"/>
    <n v="318"/>
    <x v="0"/>
  </r>
  <r>
    <x v="0"/>
    <x v="1"/>
    <n v="32"/>
    <x v="0"/>
    <n v="9.4963375796178706"/>
    <n v="4633"/>
    <x v="0"/>
  </r>
  <r>
    <x v="0"/>
    <x v="1"/>
    <n v="32"/>
    <x v="1"/>
    <n v="4.7757961783438967"/>
    <n v="2653"/>
    <x v="0"/>
  </r>
  <r>
    <x v="0"/>
    <x v="1"/>
    <n v="32"/>
    <x v="2"/>
    <n v="19.303184713375877"/>
    <n v="4044"/>
    <x v="0"/>
  </r>
  <r>
    <x v="0"/>
    <x v="1"/>
    <n v="32"/>
    <x v="3"/>
    <n v="0.56066878980891754"/>
    <n v="647"/>
    <x v="0"/>
  </r>
  <r>
    <x v="0"/>
    <x v="1"/>
    <n v="33"/>
    <x v="0"/>
    <n v="6.4708598726114612"/>
    <n v="4413"/>
    <x v="0"/>
  </r>
  <r>
    <x v="0"/>
    <x v="1"/>
    <n v="33"/>
    <x v="1"/>
    <n v="2.8191082802547611"/>
    <n v="2296"/>
    <x v="0"/>
  </r>
  <r>
    <x v="0"/>
    <x v="1"/>
    <n v="33"/>
    <x v="2"/>
    <n v="11.486305732484055"/>
    <n v="3384"/>
    <x v="0"/>
  </r>
  <r>
    <x v="0"/>
    <x v="1"/>
    <n v="33"/>
    <x v="3"/>
    <n v="0.55668789808917185"/>
    <n v="661"/>
    <x v="0"/>
  </r>
  <r>
    <x v="0"/>
    <x v="1"/>
    <n v="34"/>
    <x v="0"/>
    <n v="4.7893312101910706"/>
    <n v="4199"/>
    <x v="0"/>
  </r>
  <r>
    <x v="0"/>
    <x v="1"/>
    <n v="34"/>
    <x v="1"/>
    <n v="24.709872611465169"/>
    <n v="4807"/>
    <x v="0"/>
  </r>
  <r>
    <x v="0"/>
    <x v="1"/>
    <n v="34"/>
    <x v="2"/>
    <n v="4.3262738853502993"/>
    <n v="2400"/>
    <x v="0"/>
  </r>
  <r>
    <x v="0"/>
    <x v="1"/>
    <n v="34"/>
    <x v="3"/>
    <n v="0.45047770700636913"/>
    <n v="579"/>
    <x v="0"/>
  </r>
  <r>
    <x v="0"/>
    <x v="1"/>
    <n v="35"/>
    <x v="0"/>
    <n v="4.1666401273885256"/>
    <n v="4024"/>
    <x v="0"/>
  </r>
  <r>
    <x v="0"/>
    <x v="1"/>
    <n v="35"/>
    <x v="1"/>
    <n v="15.49283439490452"/>
    <n v="4321"/>
    <x v="0"/>
  </r>
  <r>
    <x v="0"/>
    <x v="1"/>
    <n v="35"/>
    <x v="2"/>
    <n v="3.1328025477706873"/>
    <n v="2206"/>
    <x v="0"/>
  </r>
  <r>
    <x v="0"/>
    <x v="1"/>
    <n v="35"/>
    <x v="3"/>
    <n v="0.37945859872611437"/>
    <n v="506"/>
    <x v="0"/>
  </r>
  <r>
    <x v="0"/>
    <x v="1"/>
    <n v="36"/>
    <x v="0"/>
    <n v="1.4405254777070027"/>
    <n v="2297"/>
    <x v="0"/>
  </r>
  <r>
    <x v="0"/>
    <x v="1"/>
    <n v="36"/>
    <x v="1"/>
    <n v="1.127229299363057"/>
    <n v="1267"/>
    <x v="0"/>
  </r>
  <r>
    <x v="0"/>
    <x v="1"/>
    <n v="36"/>
    <x v="2"/>
    <n v="0.31719745222929946"/>
    <n v="452"/>
    <x v="0"/>
  </r>
  <r>
    <x v="0"/>
    <x v="1"/>
    <n v="36"/>
    <x v="3"/>
    <n v="0.39299363057324826"/>
    <n v="501"/>
    <x v="0"/>
  </r>
  <r>
    <x v="0"/>
    <x v="2"/>
    <n v="36"/>
    <x v="0"/>
    <n v="11.758757961783557"/>
    <n v="4773"/>
    <x v="1"/>
  </r>
  <r>
    <x v="0"/>
    <x v="2"/>
    <n v="36"/>
    <x v="1"/>
    <n v="6.1762738853502945"/>
    <n v="3349"/>
    <x v="1"/>
  </r>
  <r>
    <x v="0"/>
    <x v="2"/>
    <n v="36"/>
    <x v="2"/>
    <n v="2.1340764331210136"/>
    <n v="1915"/>
    <x v="1"/>
  </r>
  <r>
    <x v="0"/>
    <x v="2"/>
    <n v="36"/>
    <x v="3"/>
    <n v="5.3098726114649875"/>
    <n v="2338"/>
    <x v="1"/>
  </r>
  <r>
    <x v="0"/>
    <x v="2"/>
    <n v="37"/>
    <x v="0"/>
    <n v="11.386146496815419"/>
    <n v="4786"/>
    <x v="1"/>
  </r>
  <r>
    <x v="0"/>
    <x v="2"/>
    <n v="37"/>
    <x v="1"/>
    <n v="6.0458598726114765"/>
    <n v="3492"/>
    <x v="1"/>
  </r>
  <r>
    <x v="0"/>
    <x v="2"/>
    <n v="37"/>
    <x v="2"/>
    <n v="2.5676751592356677"/>
    <n v="2151"/>
    <x v="1"/>
  </r>
  <r>
    <x v="0"/>
    <x v="2"/>
    <n v="37"/>
    <x v="3"/>
    <n v="5.7124203821656332"/>
    <n v="2235"/>
    <x v="1"/>
  </r>
  <r>
    <x v="0"/>
    <x v="2"/>
    <n v="38"/>
    <x v="0"/>
    <n v="7.4697452229299808"/>
    <n v="4578"/>
    <x v="1"/>
  </r>
  <r>
    <x v="0"/>
    <x v="2"/>
    <n v="38"/>
    <x v="1"/>
    <n v="7.6076433121019384"/>
    <n v="3301"/>
    <x v="1"/>
  </r>
  <r>
    <x v="0"/>
    <x v="2"/>
    <n v="38"/>
    <x v="2"/>
    <n v="2.818630573248412"/>
    <n v="2308"/>
    <x v="1"/>
  </r>
  <r>
    <x v="0"/>
    <x v="2"/>
    <n v="38"/>
    <x v="3"/>
    <n v="3.8786624203821645"/>
    <n v="1875"/>
    <x v="1"/>
  </r>
  <r>
    <x v="0"/>
    <x v="2"/>
    <n v="39"/>
    <x v="0"/>
    <n v="6.1261942675160102"/>
    <n v="4525"/>
    <x v="1"/>
  </r>
  <r>
    <x v="0"/>
    <x v="2"/>
    <n v="39"/>
    <x v="1"/>
    <n v="6.1679936305732435"/>
    <n v="3243"/>
    <x v="1"/>
  </r>
  <r>
    <x v="0"/>
    <x v="2"/>
    <n v="39"/>
    <x v="2"/>
    <n v="2.8609872611464984"/>
    <n v="2330"/>
    <x v="1"/>
  </r>
  <r>
    <x v="0"/>
    <x v="2"/>
    <n v="39"/>
    <x v="3"/>
    <n v="2.2952229299362896"/>
    <n v="1517"/>
    <x v="1"/>
  </r>
  <r>
    <x v="0"/>
    <x v="2"/>
    <n v="40"/>
    <x v="0"/>
    <n v="2.4039808917197409"/>
    <n v="3338"/>
    <x v="1"/>
  </r>
  <r>
    <x v="0"/>
    <x v="2"/>
    <n v="40"/>
    <x v="1"/>
    <n v="2.2122611464968025"/>
    <n v="2101"/>
    <x v="1"/>
  </r>
  <r>
    <x v="0"/>
    <x v="2"/>
    <n v="40"/>
    <x v="2"/>
    <n v="1.1686305732484088"/>
    <n v="1344"/>
    <x v="1"/>
  </r>
  <r>
    <x v="0"/>
    <x v="2"/>
    <n v="40"/>
    <x v="3"/>
    <n v="0.54203821656050855"/>
    <n v="641"/>
    <x v="1"/>
  </r>
  <r>
    <x v="0"/>
    <x v="3"/>
    <n v="40"/>
    <x v="0"/>
    <n v="3.4257961783439472"/>
    <n v="3827"/>
    <x v="1"/>
  </r>
  <r>
    <x v="0"/>
    <x v="3"/>
    <n v="40"/>
    <x v="1"/>
    <n v="3.3705414012738797"/>
    <n v="2685"/>
    <x v="1"/>
  </r>
  <r>
    <x v="0"/>
    <x v="3"/>
    <n v="40"/>
    <x v="2"/>
    <n v="1.8622611464968115"/>
    <n v="1841"/>
    <x v="1"/>
  </r>
  <r>
    <x v="0"/>
    <x v="3"/>
    <n v="40"/>
    <x v="3"/>
    <n v="0.7735668789808926"/>
    <n v="808"/>
    <x v="1"/>
  </r>
  <r>
    <x v="0"/>
    <x v="3"/>
    <n v="41"/>
    <x v="0"/>
    <n v="16.532722929936462"/>
    <n v="4923"/>
    <x v="1"/>
  </r>
  <r>
    <x v="0"/>
    <x v="3"/>
    <n v="41"/>
    <x v="1"/>
    <n v="6.1713375796178429"/>
    <n v="3394"/>
    <x v="1"/>
  </r>
  <r>
    <x v="0"/>
    <x v="3"/>
    <n v="41"/>
    <x v="2"/>
    <n v="3.1520700636942607"/>
    <n v="2535"/>
    <x v="1"/>
  </r>
  <r>
    <x v="0"/>
    <x v="3"/>
    <n v="41"/>
    <x v="3"/>
    <n v="1.3399681528662279"/>
    <n v="1199"/>
    <x v="1"/>
  </r>
  <r>
    <x v="0"/>
    <x v="3"/>
    <n v="42"/>
    <x v="0"/>
    <n v="11.266401273885473"/>
    <n v="4810"/>
    <x v="1"/>
  </r>
  <r>
    <x v="0"/>
    <x v="3"/>
    <n v="42"/>
    <x v="1"/>
    <n v="79.723089171974465"/>
    <n v="5140"/>
    <x v="1"/>
  </r>
  <r>
    <x v="0"/>
    <x v="3"/>
    <n v="42"/>
    <x v="2"/>
    <n v="4.2062101910827989"/>
    <n v="2752"/>
    <x v="1"/>
  </r>
  <r>
    <x v="0"/>
    <x v="3"/>
    <n v="42"/>
    <x v="3"/>
    <n v="1.1149681528662347"/>
    <n v="1103"/>
    <x v="1"/>
  </r>
  <r>
    <x v="0"/>
    <x v="3"/>
    <n v="43"/>
    <x v="0"/>
    <n v="8.2167197452229086"/>
    <n v="4693"/>
    <x v="1"/>
  </r>
  <r>
    <x v="0"/>
    <x v="3"/>
    <n v="43"/>
    <x v="1"/>
    <n v="25.472133757961778"/>
    <n v="4726"/>
    <x v="1"/>
  </r>
  <r>
    <x v="0"/>
    <x v="3"/>
    <n v="43"/>
    <x v="2"/>
    <n v="4.3084394904458474"/>
    <n v="2826"/>
    <x v="1"/>
  </r>
  <r>
    <x v="0"/>
    <x v="3"/>
    <n v="43"/>
    <x v="3"/>
    <n v="17.089490445859898"/>
    <n v="3980"/>
    <x v="1"/>
  </r>
  <r>
    <x v="0"/>
    <x v="3"/>
    <n v="44"/>
    <x v="0"/>
    <n v="6.3968152866241859"/>
    <n v="4485"/>
    <x v="1"/>
  </r>
  <r>
    <x v="0"/>
    <x v="3"/>
    <n v="44"/>
    <x v="1"/>
    <n v="11.64426751592354"/>
    <n v="3962"/>
    <x v="1"/>
  </r>
  <r>
    <x v="0"/>
    <x v="3"/>
    <n v="44"/>
    <x v="2"/>
    <n v="4.2718152866242018"/>
    <n v="2843"/>
    <x v="1"/>
  </r>
  <r>
    <x v="0"/>
    <x v="3"/>
    <n v="44"/>
    <x v="3"/>
    <n v="7.627388535031832"/>
    <n v="3087"/>
    <x v="1"/>
  </r>
  <r>
    <x v="0"/>
    <x v="4"/>
    <n v="44"/>
    <x v="0"/>
    <n v="0.97372611464968128"/>
    <n v="2012"/>
    <x v="2"/>
  </r>
  <r>
    <x v="0"/>
    <x v="4"/>
    <n v="44"/>
    <x v="1"/>
    <n v="1.4936305732484054"/>
    <n v="1643"/>
    <x v="2"/>
  </r>
  <r>
    <x v="0"/>
    <x v="4"/>
    <n v="44"/>
    <x v="2"/>
    <n v="2.7289808917197438"/>
    <n v="2357"/>
    <x v="2"/>
  </r>
  <r>
    <x v="0"/>
    <x v="4"/>
    <n v="44"/>
    <x v="3"/>
    <n v="0.49824840764331174"/>
    <n v="604"/>
    <x v="2"/>
  </r>
  <r>
    <x v="0"/>
    <x v="4"/>
    <n v="45"/>
    <x v="0"/>
    <n v="21.280732484076481"/>
    <n v="4988"/>
    <x v="2"/>
  </r>
  <r>
    <x v="0"/>
    <x v="4"/>
    <n v="45"/>
    <x v="1"/>
    <n v="28.830891719745367"/>
    <n v="4370"/>
    <x v="2"/>
  </r>
  <r>
    <x v="0"/>
    <x v="4"/>
    <n v="45"/>
    <x v="2"/>
    <n v="20.618630573248517"/>
    <n v="4775"/>
    <x v="2"/>
  </r>
  <r>
    <x v="0"/>
    <x v="4"/>
    <n v="45"/>
    <x v="3"/>
    <n v="3.1410828025477717"/>
    <n v="1918"/>
    <x v="2"/>
  </r>
  <r>
    <x v="0"/>
    <x v="4"/>
    <n v="46"/>
    <x v="0"/>
    <n v="13.334713375796216"/>
    <n v="4845"/>
    <x v="2"/>
  </r>
  <r>
    <x v="0"/>
    <x v="4"/>
    <n v="46"/>
    <x v="1"/>
    <n v="16.816401273885408"/>
    <n v="4123"/>
    <x v="2"/>
  </r>
  <r>
    <x v="0"/>
    <x v="4"/>
    <n v="46"/>
    <x v="2"/>
    <n v="19.527070063694346"/>
    <n v="4649"/>
    <x v="2"/>
  </r>
  <r>
    <x v="0"/>
    <x v="4"/>
    <n v="46"/>
    <x v="3"/>
    <n v="2.0616242038216517"/>
    <n v="1606"/>
    <x v="2"/>
  </r>
  <r>
    <x v="0"/>
    <x v="4"/>
    <n v="47"/>
    <x v="0"/>
    <n v="9.314888535031816"/>
    <n v="4731"/>
    <x v="2"/>
  </r>
  <r>
    <x v="0"/>
    <x v="4"/>
    <n v="47"/>
    <x v="1"/>
    <n v="13.225477707006315"/>
    <n v="4146"/>
    <x v="2"/>
  </r>
  <r>
    <x v="0"/>
    <x v="4"/>
    <n v="47"/>
    <x v="2"/>
    <n v="19.298248407643349"/>
    <n v="4420"/>
    <x v="2"/>
  </r>
  <r>
    <x v="0"/>
    <x v="4"/>
    <n v="47"/>
    <x v="3"/>
    <n v="1.3105095541401279"/>
    <n v="1353"/>
    <x v="2"/>
  </r>
  <r>
    <x v="0"/>
    <x v="4"/>
    <n v="48"/>
    <x v="0"/>
    <n v="9.0811305732483802"/>
    <n v="4680"/>
    <x v="2"/>
  </r>
  <r>
    <x v="0"/>
    <x v="4"/>
    <n v="48"/>
    <x v="1"/>
    <n v="19.351114649681584"/>
    <n v="4729"/>
    <x v="2"/>
  </r>
  <r>
    <x v="0"/>
    <x v="4"/>
    <n v="48"/>
    <x v="2"/>
    <n v="16.49856687898086"/>
    <n v="4118"/>
    <x v="2"/>
  </r>
  <r>
    <x v="0"/>
    <x v="4"/>
    <n v="48"/>
    <x v="3"/>
    <n v="2.4369426751592211"/>
    <n v="1582"/>
    <x v="2"/>
  </r>
  <r>
    <x v="0"/>
    <x v="4"/>
    <n v="49"/>
    <x v="0"/>
    <n v="1.2636942675159213"/>
    <n v="2292"/>
    <x v="2"/>
  </r>
  <r>
    <x v="0"/>
    <x v="4"/>
    <n v="49"/>
    <x v="1"/>
    <n v="6.1592356687897984"/>
    <n v="3569"/>
    <x v="2"/>
  </r>
  <r>
    <x v="0"/>
    <x v="4"/>
    <n v="49"/>
    <x v="2"/>
    <n v="1.6601910828025477"/>
    <n v="1682"/>
    <x v="2"/>
  </r>
  <r>
    <x v="0"/>
    <x v="4"/>
    <n v="49"/>
    <x v="3"/>
    <n v="0.24012738853503193"/>
    <n v="321"/>
    <x v="2"/>
  </r>
  <r>
    <x v="0"/>
    <x v="5"/>
    <n v="49"/>
    <x v="0"/>
    <n v="7.5662420382165783"/>
    <n v="4533"/>
    <x v="2"/>
  </r>
  <r>
    <x v="0"/>
    <x v="5"/>
    <n v="49"/>
    <x v="1"/>
    <n v="39.577229299363189"/>
    <n v="5115"/>
    <x v="2"/>
  </r>
  <r>
    <x v="0"/>
    <x v="5"/>
    <n v="49"/>
    <x v="2"/>
    <n v="8.8678343949044631"/>
    <n v="3497"/>
    <x v="2"/>
  </r>
  <r>
    <x v="0"/>
    <x v="5"/>
    <n v="49"/>
    <x v="3"/>
    <n v="1.001910828025474"/>
    <n v="1005"/>
    <x v="2"/>
  </r>
  <r>
    <x v="0"/>
    <x v="5"/>
    <n v="50"/>
    <x v="0"/>
    <n v="8.9769108280254937"/>
    <n v="4675"/>
    <x v="2"/>
  </r>
  <r>
    <x v="0"/>
    <x v="5"/>
    <n v="50"/>
    <x v="1"/>
    <n v="42.185987261146444"/>
    <n v="5136"/>
    <x v="2"/>
  </r>
  <r>
    <x v="0"/>
    <x v="5"/>
    <n v="50"/>
    <x v="2"/>
    <n v="5.5285031847133386"/>
    <n v="3048"/>
    <x v="2"/>
  </r>
  <r>
    <x v="0"/>
    <x v="5"/>
    <n v="50"/>
    <x v="3"/>
    <n v="1.1434713375796162"/>
    <n v="1231"/>
    <x v="2"/>
  </r>
  <r>
    <x v="0"/>
    <x v="5"/>
    <n v="51"/>
    <x v="0"/>
    <n v="9.2109076433121206"/>
    <n v="4712"/>
    <x v="2"/>
  </r>
  <r>
    <x v="0"/>
    <x v="5"/>
    <n v="51"/>
    <x v="1"/>
    <n v="42.748407643311964"/>
    <n v="5142"/>
    <x v="2"/>
  </r>
  <r>
    <x v="0"/>
    <x v="5"/>
    <n v="51"/>
    <x v="2"/>
    <n v="4.7208598726114621"/>
    <n v="2938"/>
    <x v="2"/>
  </r>
  <r>
    <x v="0"/>
    <x v="5"/>
    <n v="51"/>
    <x v="3"/>
    <n v="88.409872611464991"/>
    <n v="5101"/>
    <x v="2"/>
  </r>
  <r>
    <x v="0"/>
    <x v="5"/>
    <n v="52"/>
    <x v="0"/>
    <n v="10.173009554140215"/>
    <n v="4756"/>
    <x v="2"/>
  </r>
  <r>
    <x v="0"/>
    <x v="5"/>
    <n v="52"/>
    <x v="1"/>
    <n v="50.114331210191267"/>
    <n v="5182"/>
    <x v="2"/>
  </r>
  <r>
    <x v="0"/>
    <x v="5"/>
    <n v="52"/>
    <x v="2"/>
    <n v="39.701592356688153"/>
    <n v="5002"/>
    <x v="2"/>
  </r>
  <r>
    <x v="0"/>
    <x v="5"/>
    <n v="52"/>
    <x v="3"/>
    <n v="15.952866242038198"/>
    <n v="4170"/>
    <x v="2"/>
  </r>
  <r>
    <x v="0"/>
    <x v="5"/>
    <n v="53"/>
    <x v="0"/>
    <n v="12.053662420382143"/>
    <n v="4883"/>
    <x v="2"/>
  </r>
  <r>
    <x v="0"/>
    <x v="5"/>
    <n v="53"/>
    <x v="1"/>
    <n v="55.54315286624194"/>
    <n v="5217"/>
    <x v="2"/>
  </r>
  <r>
    <x v="0"/>
    <x v="5"/>
    <n v="53"/>
    <x v="2"/>
    <n v="19.682165605095616"/>
    <n v="4736"/>
    <x v="2"/>
  </r>
  <r>
    <x v="0"/>
    <x v="5"/>
    <n v="53"/>
    <x v="3"/>
    <n v="7.2307324840764791"/>
    <n v="3030"/>
    <x v="2"/>
  </r>
  <r>
    <x v="1"/>
    <x v="6"/>
    <n v="1"/>
    <x v="0"/>
    <n v="14.89299363057342"/>
    <n v="4964"/>
    <x v="2"/>
  </r>
  <r>
    <x v="1"/>
    <x v="6"/>
    <n v="1"/>
    <x v="1"/>
    <n v="22.977547770700664"/>
    <n v="4987"/>
    <x v="2"/>
  </r>
  <r>
    <x v="1"/>
    <x v="6"/>
    <n v="1"/>
    <x v="2"/>
    <n v="3.2576433121019126"/>
    <n v="2700"/>
    <x v="2"/>
  </r>
  <r>
    <x v="1"/>
    <x v="6"/>
    <n v="1"/>
    <x v="3"/>
    <n v="2.5950636942674894"/>
    <n v="1754"/>
    <x v="2"/>
  </r>
  <r>
    <x v="1"/>
    <x v="6"/>
    <n v="2"/>
    <x v="0"/>
    <n v="10.378821656050976"/>
    <n v="4849"/>
    <x v="2"/>
  </r>
  <r>
    <x v="1"/>
    <x v="6"/>
    <n v="2"/>
    <x v="1"/>
    <n v="16.446019108280343"/>
    <n v="4844"/>
    <x v="2"/>
  </r>
  <r>
    <x v="1"/>
    <x v="6"/>
    <n v="2"/>
    <x v="2"/>
    <n v="6.1668789808916848"/>
    <n v="3385"/>
    <x v="2"/>
  </r>
  <r>
    <x v="1"/>
    <x v="6"/>
    <n v="2"/>
    <x v="3"/>
    <n v="8.7367834394904236"/>
    <n v="3024"/>
    <x v="2"/>
  </r>
  <r>
    <x v="1"/>
    <x v="6"/>
    <n v="3"/>
    <x v="0"/>
    <n v="6.744824840764343"/>
    <n v="4590"/>
    <x v="2"/>
  </r>
  <r>
    <x v="1"/>
    <x v="6"/>
    <n v="3"/>
    <x v="1"/>
    <n v="6.9845541401273641"/>
    <n v="3958"/>
    <x v="2"/>
  </r>
  <r>
    <x v="1"/>
    <x v="6"/>
    <n v="3"/>
    <x v="2"/>
    <n v="3.070063694267517"/>
    <n v="2572"/>
    <x v="2"/>
  </r>
  <r>
    <x v="1"/>
    <x v="6"/>
    <n v="3"/>
    <x v="3"/>
    <n v="1.375636942675154"/>
    <n v="1528"/>
    <x v="2"/>
  </r>
  <r>
    <x v="1"/>
    <x v="6"/>
    <n v="4"/>
    <x v="0"/>
    <n v="6.5313694267516071"/>
    <n v="4576"/>
    <x v="2"/>
  </r>
  <r>
    <x v="1"/>
    <x v="6"/>
    <n v="4"/>
    <x v="1"/>
    <n v="6.3831210191082732"/>
    <n v="3857"/>
    <x v="2"/>
  </r>
  <r>
    <x v="1"/>
    <x v="6"/>
    <n v="4"/>
    <x v="2"/>
    <n v="2.7429936305732503"/>
    <n v="2449"/>
    <x v="2"/>
  </r>
  <r>
    <x v="1"/>
    <x v="6"/>
    <n v="4"/>
    <x v="3"/>
    <n v="1.3165605095541271"/>
    <n v="1383"/>
    <x v="2"/>
  </r>
  <r>
    <x v="1"/>
    <x v="6"/>
    <n v="53"/>
    <x v="0"/>
    <n v="1.3488853503184717"/>
    <n v="2530"/>
    <x v="2"/>
  </r>
  <r>
    <x v="1"/>
    <x v="6"/>
    <n v="53"/>
    <x v="1"/>
    <n v="5.0853503184713347"/>
    <n v="3532"/>
    <x v="2"/>
  </r>
  <r>
    <x v="1"/>
    <x v="6"/>
    <n v="53"/>
    <x v="2"/>
    <n v="1.1377388535031843"/>
    <n v="1435"/>
    <x v="2"/>
  </r>
  <r>
    <x v="1"/>
    <x v="6"/>
    <n v="53"/>
    <x v="3"/>
    <n v="0.81544585987261098"/>
    <n v="942"/>
    <x v="2"/>
  </r>
  <r>
    <x v="1"/>
    <x v="7"/>
    <n v="5"/>
    <x v="0"/>
    <n v="10.068471337579666"/>
    <n v="4624"/>
    <x v="2"/>
  </r>
  <r>
    <x v="1"/>
    <x v="7"/>
    <n v="5"/>
    <x v="1"/>
    <n v="6.7818471337579531"/>
    <n v="3933"/>
    <x v="2"/>
  </r>
  <r>
    <x v="1"/>
    <x v="7"/>
    <n v="5"/>
    <x v="2"/>
    <n v="2.8856687898089195"/>
    <n v="2481"/>
    <x v="2"/>
  </r>
  <r>
    <x v="1"/>
    <x v="7"/>
    <n v="5"/>
    <x v="3"/>
    <n v="1.5136942675158975"/>
    <n v="1518"/>
    <x v="2"/>
  </r>
  <r>
    <x v="1"/>
    <x v="7"/>
    <n v="6"/>
    <x v="0"/>
    <n v="7.8071656050955616"/>
    <n v="4645"/>
    <x v="2"/>
  </r>
  <r>
    <x v="1"/>
    <x v="7"/>
    <n v="6"/>
    <x v="1"/>
    <n v="6.8254777070063497"/>
    <n v="3974"/>
    <x v="2"/>
  </r>
  <r>
    <x v="1"/>
    <x v="7"/>
    <n v="6"/>
    <x v="2"/>
    <n v="2.8230891719745226"/>
    <n v="2510"/>
    <x v="2"/>
  </r>
  <r>
    <x v="1"/>
    <x v="7"/>
    <n v="6"/>
    <x v="3"/>
    <n v="1.878184713375763"/>
    <n v="1696"/>
    <x v="2"/>
  </r>
  <r>
    <x v="1"/>
    <x v="7"/>
    <n v="7"/>
    <x v="0"/>
    <n v="7.144665605095561"/>
    <n v="4609"/>
    <x v="2"/>
  </r>
  <r>
    <x v="1"/>
    <x v="7"/>
    <n v="7"/>
    <x v="1"/>
    <n v="38.779299363057667"/>
    <n v="5156"/>
    <x v="2"/>
  </r>
  <r>
    <x v="1"/>
    <x v="7"/>
    <n v="7"/>
    <x v="2"/>
    <n v="3.6906050955413945"/>
    <n v="2761"/>
    <x v="2"/>
  </r>
  <r>
    <x v="1"/>
    <x v="7"/>
    <n v="7"/>
    <x v="3"/>
    <n v="2.3052547770700382"/>
    <n v="1732"/>
    <x v="2"/>
  </r>
  <r>
    <x v="1"/>
    <x v="7"/>
    <n v="8"/>
    <x v="0"/>
    <n v="6.9841560509554466"/>
    <n v="4589"/>
    <x v="2"/>
  </r>
  <r>
    <x v="1"/>
    <x v="7"/>
    <n v="8"/>
    <x v="1"/>
    <n v="13.240127388535116"/>
    <n v="4719"/>
    <x v="2"/>
  </r>
  <r>
    <x v="1"/>
    <x v="7"/>
    <n v="8"/>
    <x v="2"/>
    <n v="3.6136146496815242"/>
    <n v="2808"/>
    <x v="2"/>
  </r>
  <r>
    <x v="1"/>
    <x v="7"/>
    <n v="8"/>
    <x v="3"/>
    <n v="2.0082802547770431"/>
    <n v="1818"/>
    <x v="2"/>
  </r>
  <r>
    <x v="1"/>
    <x v="8"/>
    <n v="9"/>
    <x v="0"/>
    <n v="7.733439490445889"/>
    <n v="4668"/>
    <x v="2"/>
  </r>
  <r>
    <x v="1"/>
    <x v="8"/>
    <n v="9"/>
    <x v="1"/>
    <n v="9.6288216560510129"/>
    <n v="4353"/>
    <x v="2"/>
  </r>
  <r>
    <x v="1"/>
    <x v="8"/>
    <n v="9"/>
    <x v="2"/>
    <n v="18.969585987261283"/>
    <n v="4562"/>
    <x v="2"/>
  </r>
  <r>
    <x v="1"/>
    <x v="8"/>
    <n v="9"/>
    <x v="3"/>
    <n v="4.6453821656050618"/>
    <n v="2378"/>
    <x v="2"/>
  </r>
  <r>
    <x v="1"/>
    <x v="8"/>
    <n v="10"/>
    <x v="0"/>
    <n v="6.1625000000000094"/>
    <n v="4480"/>
    <x v="2"/>
  </r>
  <r>
    <x v="1"/>
    <x v="8"/>
    <n v="10"/>
    <x v="1"/>
    <n v="8.371496815286628"/>
    <n v="4187"/>
    <x v="2"/>
  </r>
  <r>
    <x v="1"/>
    <x v="8"/>
    <n v="10"/>
    <x v="2"/>
    <n v="4.9315286624203871"/>
    <n v="3291"/>
    <x v="2"/>
  </r>
  <r>
    <x v="1"/>
    <x v="8"/>
    <n v="10"/>
    <x v="3"/>
    <n v="3.1652866242038002"/>
    <n v="2007"/>
    <x v="2"/>
  </r>
  <r>
    <x v="1"/>
    <x v="8"/>
    <n v="11"/>
    <x v="0"/>
    <n v="7.5032643312102065"/>
    <n v="4626"/>
    <x v="2"/>
  </r>
  <r>
    <x v="1"/>
    <x v="8"/>
    <n v="11"/>
    <x v="1"/>
    <n v="9.2256369426751679"/>
    <n v="4341"/>
    <x v="2"/>
  </r>
  <r>
    <x v="1"/>
    <x v="8"/>
    <n v="11"/>
    <x v="2"/>
    <n v="3.6205414012738832"/>
    <n v="2775"/>
    <x v="2"/>
  </r>
  <r>
    <x v="1"/>
    <x v="8"/>
    <n v="11"/>
    <x v="3"/>
    <n v="2.9208598726114516"/>
    <n v="1884"/>
    <x v="2"/>
  </r>
  <r>
    <x v="1"/>
    <x v="8"/>
    <n v="12"/>
    <x v="0"/>
    <n v="7.0048566878981902"/>
    <n v="4557"/>
    <x v="2"/>
  </r>
  <r>
    <x v="1"/>
    <x v="8"/>
    <n v="12"/>
    <x v="1"/>
    <n v="7.5073248407643467"/>
    <n v="4083"/>
    <x v="2"/>
  </r>
  <r>
    <x v="1"/>
    <x v="8"/>
    <n v="12"/>
    <x v="2"/>
    <n v="3.0654458598726051"/>
    <n v="2600"/>
    <x v="2"/>
  </r>
  <r>
    <x v="1"/>
    <x v="8"/>
    <n v="12"/>
    <x v="3"/>
    <n v="3.300955414012718"/>
    <n v="1909"/>
    <x v="2"/>
  </r>
  <r>
    <x v="1"/>
    <x v="8"/>
    <n v="13"/>
    <x v="0"/>
    <n v="2.6527866242038263"/>
    <n v="3500"/>
    <x v="2"/>
  </r>
  <r>
    <x v="1"/>
    <x v="8"/>
    <n v="13"/>
    <x v="1"/>
    <n v="2.8458598726114479"/>
    <n v="2688"/>
    <x v="2"/>
  </r>
  <r>
    <x v="1"/>
    <x v="8"/>
    <n v="13"/>
    <x v="2"/>
    <n v="1.2347133757961766"/>
    <n v="1491"/>
    <x v="2"/>
  </r>
  <r>
    <x v="1"/>
    <x v="8"/>
    <n v="13"/>
    <x v="3"/>
    <n v="1.0676751592356686"/>
    <n v="1073"/>
    <x v="2"/>
  </r>
  <r>
    <x v="1"/>
    <x v="9"/>
    <n v="13"/>
    <x v="0"/>
    <n v="3.5816082802547915"/>
    <n v="3884"/>
    <x v="3"/>
  </r>
  <r>
    <x v="1"/>
    <x v="9"/>
    <n v="13"/>
    <x v="1"/>
    <n v="4.3097133757961714"/>
    <n v="3304"/>
    <x v="3"/>
  </r>
  <r>
    <x v="1"/>
    <x v="9"/>
    <n v="13"/>
    <x v="2"/>
    <n v="1.9173566878980801"/>
    <n v="1977"/>
    <x v="3"/>
  </r>
  <r>
    <x v="1"/>
    <x v="9"/>
    <n v="13"/>
    <x v="3"/>
    <n v="0.91703821656050366"/>
    <n v="1070"/>
    <x v="3"/>
  </r>
  <r>
    <x v="1"/>
    <x v="9"/>
    <n v="14"/>
    <x v="0"/>
    <n v="5.6812101910828021"/>
    <n v="4392"/>
    <x v="3"/>
  </r>
  <r>
    <x v="1"/>
    <x v="9"/>
    <n v="14"/>
    <x v="1"/>
    <n v="28.088535031847229"/>
    <n v="5133"/>
    <x v="3"/>
  </r>
  <r>
    <x v="1"/>
    <x v="9"/>
    <n v="14"/>
    <x v="2"/>
    <n v="3.1939490445859859"/>
    <n v="2612"/>
    <x v="3"/>
  </r>
  <r>
    <x v="1"/>
    <x v="9"/>
    <n v="14"/>
    <x v="3"/>
    <n v="1.2810509554139915"/>
    <n v="1321"/>
    <x v="3"/>
  </r>
  <r>
    <x v="1"/>
    <x v="9"/>
    <n v="15"/>
    <x v="0"/>
    <n v="5.8144108280254807"/>
    <n v="4387"/>
    <x v="3"/>
  </r>
  <r>
    <x v="1"/>
    <x v="9"/>
    <n v="15"/>
    <x v="1"/>
    <n v="21.080891719745352"/>
    <n v="4982"/>
    <x v="3"/>
  </r>
  <r>
    <x v="1"/>
    <x v="9"/>
    <n v="15"/>
    <x v="2"/>
    <n v="3.2681528662420467"/>
    <n v="2597"/>
    <x v="3"/>
  </r>
  <r>
    <x v="1"/>
    <x v="9"/>
    <n v="15"/>
    <x v="3"/>
    <n v="54.394267515923183"/>
    <n v="5198"/>
    <x v="3"/>
  </r>
  <r>
    <x v="1"/>
    <x v="9"/>
    <n v="16"/>
    <x v="0"/>
    <n v="6.438773885350412"/>
    <n v="4461"/>
    <x v="3"/>
  </r>
  <r>
    <x v="1"/>
    <x v="9"/>
    <n v="16"/>
    <x v="1"/>
    <n v="14.266878980891752"/>
    <n v="4671"/>
    <x v="3"/>
  </r>
  <r>
    <x v="1"/>
    <x v="9"/>
    <n v="16"/>
    <x v="2"/>
    <n v="3.5398089171974703"/>
    <n v="2659"/>
    <x v="3"/>
  </r>
  <r>
    <x v="1"/>
    <x v="9"/>
    <n v="16"/>
    <x v="3"/>
    <n v="12.73136942675162"/>
    <n v="4292"/>
    <x v="3"/>
  </r>
  <r>
    <x v="1"/>
    <x v="9"/>
    <n v="17"/>
    <x v="0"/>
    <n v="5.7809713375796532"/>
    <n v="4421"/>
    <x v="3"/>
  </r>
  <r>
    <x v="1"/>
    <x v="9"/>
    <n v="17"/>
    <x v="1"/>
    <n v="10.511942675159229"/>
    <n v="4406"/>
    <x v="3"/>
  </r>
  <r>
    <x v="1"/>
    <x v="9"/>
    <n v="17"/>
    <x v="2"/>
    <n v="4.3285031847133588"/>
    <n v="2719"/>
    <x v="3"/>
  </r>
  <r>
    <x v="1"/>
    <x v="9"/>
    <n v="17"/>
    <x v="3"/>
    <n v="4.0351910828025339"/>
    <n v="2636"/>
    <x v="3"/>
  </r>
  <r>
    <x v="1"/>
    <x v="10"/>
    <n v="17"/>
    <x v="0"/>
    <n v="2.3702229299363022"/>
    <n v="3347"/>
    <x v="3"/>
  </r>
  <r>
    <x v="1"/>
    <x v="10"/>
    <n v="17"/>
    <x v="1"/>
    <n v="4.7557324840764092"/>
    <n v="3418"/>
    <x v="3"/>
  </r>
  <r>
    <x v="1"/>
    <x v="10"/>
    <n v="17"/>
    <x v="2"/>
    <n v="2.6221337579617776"/>
    <n v="2072"/>
    <x v="3"/>
  </r>
  <r>
    <x v="1"/>
    <x v="10"/>
    <n v="17"/>
    <x v="3"/>
    <n v="1.8280254777070017"/>
    <n v="1738"/>
    <x v="3"/>
  </r>
  <r>
    <x v="1"/>
    <x v="10"/>
    <n v="18"/>
    <x v="0"/>
    <n v="5.2803343949044699"/>
    <n v="4325"/>
    <x v="3"/>
  </r>
  <r>
    <x v="1"/>
    <x v="10"/>
    <n v="18"/>
    <x v="1"/>
    <n v="7.098726114649681"/>
    <n v="3958"/>
    <x v="3"/>
  </r>
  <r>
    <x v="1"/>
    <x v="10"/>
    <n v="18"/>
    <x v="2"/>
    <n v="4.1203821656050703"/>
    <n v="2568"/>
    <x v="3"/>
  </r>
  <r>
    <x v="1"/>
    <x v="10"/>
    <n v="18"/>
    <x v="3"/>
    <n v="2.571337579617814"/>
    <n v="2122"/>
    <x v="3"/>
  </r>
  <r>
    <x v="1"/>
    <x v="10"/>
    <n v="19"/>
    <x v="0"/>
    <n v="3.9554140127388657"/>
    <n v="3957"/>
    <x v="3"/>
  </r>
  <r>
    <x v="1"/>
    <x v="10"/>
    <n v="19"/>
    <x v="1"/>
    <n v="7.9993630573248558"/>
    <n v="3529"/>
    <x v="3"/>
  </r>
  <r>
    <x v="1"/>
    <x v="10"/>
    <n v="19"/>
    <x v="2"/>
    <n v="10.697770700636976"/>
    <n v="3903"/>
    <x v="3"/>
  </r>
  <r>
    <x v="1"/>
    <x v="10"/>
    <n v="19"/>
    <x v="3"/>
    <n v="1.3428343949044528"/>
    <n v="1397"/>
    <x v="3"/>
  </r>
  <r>
    <x v="1"/>
    <x v="10"/>
    <n v="20"/>
    <x v="0"/>
    <n v="13.626979538216622"/>
    <n v="4930"/>
    <x v="3"/>
  </r>
  <r>
    <x v="1"/>
    <x v="10"/>
    <n v="20"/>
    <x v="1"/>
    <n v="6.7323248407643801"/>
    <n v="3474"/>
    <x v="3"/>
  </r>
  <r>
    <x v="1"/>
    <x v="10"/>
    <n v="20"/>
    <x v="2"/>
    <n v="9.1237261146496849"/>
    <n v="3650"/>
    <x v="3"/>
  </r>
  <r>
    <x v="1"/>
    <x v="10"/>
    <n v="20"/>
    <x v="3"/>
    <n v="1.3506369426751341"/>
    <n v="1404"/>
    <x v="3"/>
  </r>
  <r>
    <x v="1"/>
    <x v="10"/>
    <n v="21"/>
    <x v="0"/>
    <n v="8.7734872611465562"/>
    <n v="4642"/>
    <x v="3"/>
  </r>
  <r>
    <x v="1"/>
    <x v="10"/>
    <n v="21"/>
    <x v="1"/>
    <n v="5.3812101910827614"/>
    <n v="3454"/>
    <x v="3"/>
  </r>
  <r>
    <x v="1"/>
    <x v="10"/>
    <n v="21"/>
    <x v="2"/>
    <n v="5.8160828025477125"/>
    <n v="3016"/>
    <x v="3"/>
  </r>
  <r>
    <x v="1"/>
    <x v="10"/>
    <n v="21"/>
    <x v="3"/>
    <n v="1.1023885350318339"/>
    <n v="1228"/>
    <x v="3"/>
  </r>
  <r>
    <x v="1"/>
    <x v="10"/>
    <n v="22"/>
    <x v="0"/>
    <n v="0.81401273885350223"/>
    <n v="1738"/>
    <x v="3"/>
  </r>
  <r>
    <x v="1"/>
    <x v="10"/>
    <n v="22"/>
    <x v="1"/>
    <n v="0.77117834394904372"/>
    <n v="1073"/>
    <x v="3"/>
  </r>
  <r>
    <x v="1"/>
    <x v="10"/>
    <n v="22"/>
    <x v="2"/>
    <n v="0.55398089171974363"/>
    <n v="697"/>
    <x v="3"/>
  </r>
  <r>
    <x v="1"/>
    <x v="10"/>
    <n v="22"/>
    <x v="3"/>
    <n v="0.14570063694267518"/>
    <n v="240"/>
    <x v="3"/>
  </r>
  <r>
    <x v="1"/>
    <x v="11"/>
    <n v="22"/>
    <x v="0"/>
    <n v="4.1054936305732488"/>
    <n v="4038"/>
    <x v="0"/>
  </r>
  <r>
    <x v="1"/>
    <x v="11"/>
    <n v="22"/>
    <x v="1"/>
    <n v="4.4864649681528386"/>
    <n v="3240"/>
    <x v="0"/>
  </r>
  <r>
    <x v="1"/>
    <x v="11"/>
    <n v="22"/>
    <x v="2"/>
    <n v="2.4167197452229194"/>
    <n v="2141"/>
    <x v="0"/>
  </r>
  <r>
    <x v="1"/>
    <x v="11"/>
    <n v="22"/>
    <x v="3"/>
    <n v="0.9156050955413918"/>
    <n v="1068"/>
    <x v="0"/>
  </r>
  <r>
    <x v="1"/>
    <x v="11"/>
    <n v="23"/>
    <x v="0"/>
    <n v="4.447372611464961"/>
    <n v="4168"/>
    <x v="0"/>
  </r>
  <r>
    <x v="1"/>
    <x v="11"/>
    <n v="23"/>
    <x v="1"/>
    <n v="5.0800955414012767"/>
    <n v="3384"/>
    <x v="0"/>
  </r>
  <r>
    <x v="1"/>
    <x v="11"/>
    <n v="23"/>
    <x v="2"/>
    <n v="15.805095541401286"/>
    <n v="4601"/>
    <x v="0"/>
  </r>
  <r>
    <x v="1"/>
    <x v="11"/>
    <n v="23"/>
    <x v="3"/>
    <n v="1.0805732484076389"/>
    <n v="1183"/>
    <x v="0"/>
  </r>
  <r>
    <x v="1"/>
    <x v="11"/>
    <n v="24"/>
    <x v="0"/>
    <n v="4.0246019108280118"/>
    <n v="4048"/>
    <x v="0"/>
  </r>
  <r>
    <x v="1"/>
    <x v="11"/>
    <n v="24"/>
    <x v="1"/>
    <n v="5.194426751592359"/>
    <n v="3461"/>
    <x v="0"/>
  </r>
  <r>
    <x v="1"/>
    <x v="11"/>
    <n v="24"/>
    <x v="2"/>
    <n v="7.5990445859872686"/>
    <n v="3708"/>
    <x v="0"/>
  </r>
  <r>
    <x v="1"/>
    <x v="11"/>
    <n v="24"/>
    <x v="3"/>
    <n v="1.17181528662419"/>
    <n v="1104"/>
    <x v="0"/>
  </r>
  <r>
    <x v="1"/>
    <x v="11"/>
    <n v="25"/>
    <x v="0"/>
    <n v="3.6801751592356595"/>
    <n v="3928"/>
    <x v="0"/>
  </r>
  <r>
    <x v="1"/>
    <x v="11"/>
    <n v="25"/>
    <x v="1"/>
    <n v="8.1907643312102341"/>
    <n v="3677"/>
    <x v="0"/>
  </r>
  <r>
    <x v="1"/>
    <x v="11"/>
    <n v="25"/>
    <x v="2"/>
    <n v="3.84904458598723"/>
    <n v="2661"/>
    <x v="0"/>
  </r>
  <r>
    <x v="1"/>
    <x v="11"/>
    <n v="25"/>
    <x v="3"/>
    <n v="1.2407643312101782"/>
    <n v="1251"/>
    <x v="0"/>
  </r>
  <r>
    <x v="1"/>
    <x v="11"/>
    <n v="26"/>
    <x v="0"/>
    <n v="1.5978503184713377"/>
    <n v="2738"/>
    <x v="0"/>
  </r>
  <r>
    <x v="1"/>
    <x v="11"/>
    <n v="26"/>
    <x v="1"/>
    <n v="3.0662420382165592"/>
    <n v="2425"/>
    <x v="0"/>
  </r>
  <r>
    <x v="1"/>
    <x v="11"/>
    <n v="26"/>
    <x v="2"/>
    <n v="1.4095541401273879"/>
    <n v="1482"/>
    <x v="0"/>
  </r>
  <r>
    <x v="1"/>
    <x v="11"/>
    <n v="26"/>
    <x v="3"/>
    <n v="0.41847133757961735"/>
    <n v="570"/>
    <x v="0"/>
  </r>
  <r>
    <x v="1"/>
    <x v="0"/>
    <n v="26"/>
    <x v="0"/>
    <n v="2.1409235668789779"/>
    <n v="3149"/>
    <x v="0"/>
  </r>
  <r>
    <x v="1"/>
    <x v="0"/>
    <n v="26"/>
    <x v="1"/>
    <n v="2.9683121019108163"/>
    <n v="2596"/>
    <x v="0"/>
  </r>
  <r>
    <x v="1"/>
    <x v="0"/>
    <n v="26"/>
    <x v="2"/>
    <n v="1.7320063694267414"/>
    <n v="1706"/>
    <x v="0"/>
  </r>
  <r>
    <x v="1"/>
    <x v="0"/>
    <n v="26"/>
    <x v="3"/>
    <n v="0.37006369426751562"/>
    <n v="518"/>
    <x v="0"/>
  </r>
  <r>
    <x v="1"/>
    <x v="0"/>
    <n v="27"/>
    <x v="0"/>
    <n v="11.03773885350329"/>
    <n v="4913"/>
    <x v="0"/>
  </r>
  <r>
    <x v="1"/>
    <x v="0"/>
    <n v="27"/>
    <x v="1"/>
    <n v="4.1421974522292908"/>
    <n v="3204"/>
    <x v="0"/>
  </r>
  <r>
    <x v="1"/>
    <x v="0"/>
    <n v="27"/>
    <x v="2"/>
    <n v="2.0525477707006301"/>
    <n v="2010"/>
    <x v="0"/>
  </r>
  <r>
    <x v="1"/>
    <x v="0"/>
    <n v="27"/>
    <x v="3"/>
    <n v="1.1993630573248295"/>
    <n v="1061"/>
    <x v="0"/>
  </r>
  <r>
    <x v="1"/>
    <x v="0"/>
    <n v="28"/>
    <x v="0"/>
    <n v="7.2541401273886681"/>
    <n v="4479"/>
    <x v="0"/>
  </r>
  <r>
    <x v="1"/>
    <x v="0"/>
    <n v="28"/>
    <x v="1"/>
    <n v="4.3085987261146279"/>
    <n v="3244"/>
    <x v="0"/>
  </r>
  <r>
    <x v="1"/>
    <x v="0"/>
    <n v="28"/>
    <x v="2"/>
    <n v="1.9406050955413958"/>
    <n v="1969"/>
    <x v="0"/>
  </r>
  <r>
    <x v="1"/>
    <x v="0"/>
    <n v="28"/>
    <x v="3"/>
    <n v="1.4331210191082731"/>
    <n v="1040"/>
    <x v="0"/>
  </r>
  <r>
    <x v="1"/>
    <x v="0"/>
    <n v="29"/>
    <x v="0"/>
    <n v="4.4184713375796214"/>
    <n v="4082"/>
    <x v="0"/>
  </r>
  <r>
    <x v="1"/>
    <x v="0"/>
    <n v="29"/>
    <x v="1"/>
    <n v="7.6337579617834628"/>
    <n v="3533"/>
    <x v="0"/>
  </r>
  <r>
    <x v="1"/>
    <x v="0"/>
    <n v="29"/>
    <x v="2"/>
    <n v="10.627388535031891"/>
    <n v="3972"/>
    <x v="0"/>
  </r>
  <r>
    <x v="1"/>
    <x v="0"/>
    <n v="29"/>
    <x v="3"/>
    <n v="1.3350318471337486"/>
    <n v="1009"/>
    <x v="0"/>
  </r>
  <r>
    <x v="1"/>
    <x v="0"/>
    <n v="30"/>
    <x v="0"/>
    <n v="3.4841560509554013"/>
    <n v="3844"/>
    <x v="0"/>
  </r>
  <r>
    <x v="1"/>
    <x v="0"/>
    <n v="30"/>
    <x v="1"/>
    <n v="4.2716560509553974"/>
    <n v="3187"/>
    <x v="0"/>
  </r>
  <r>
    <x v="1"/>
    <x v="0"/>
    <n v="30"/>
    <x v="2"/>
    <n v="4.5320063694267434"/>
    <n v="2975"/>
    <x v="0"/>
  </r>
  <r>
    <x v="1"/>
    <x v="0"/>
    <n v="30"/>
    <x v="3"/>
    <n v="1.1090764331210095"/>
    <n v="946"/>
    <x v="0"/>
  </r>
  <r>
    <x v="1"/>
    <x v="1"/>
    <n v="30"/>
    <x v="0"/>
    <n v="0.49848726114649616"/>
    <n v="1263"/>
    <x v="0"/>
  </r>
  <r>
    <x v="1"/>
    <x v="1"/>
    <n v="30"/>
    <x v="1"/>
    <n v="0.60095541401273844"/>
    <n v="889"/>
    <x v="0"/>
  </r>
  <r>
    <x v="1"/>
    <x v="1"/>
    <n v="30"/>
    <x v="2"/>
    <n v="0.45477707006369339"/>
    <n v="670"/>
    <x v="0"/>
  </r>
  <r>
    <x v="1"/>
    <x v="1"/>
    <n v="30"/>
    <x v="3"/>
    <n v="0.63152866242038186"/>
    <n v="737"/>
    <x v="0"/>
  </r>
  <r>
    <x v="1"/>
    <x v="1"/>
    <n v="31"/>
    <x v="0"/>
    <n v="3.8438694267515805"/>
    <n v="3962"/>
    <x v="0"/>
  </r>
  <r>
    <x v="1"/>
    <x v="1"/>
    <n v="31"/>
    <x v="1"/>
    <n v="4.6549363057324884"/>
    <n v="3379"/>
    <x v="0"/>
  </r>
  <r>
    <x v="1"/>
    <x v="1"/>
    <n v="31"/>
    <x v="2"/>
    <n v="3.1721337579617672"/>
    <n v="2541"/>
    <x v="0"/>
  </r>
  <r>
    <x v="1"/>
    <x v="1"/>
    <n v="31"/>
    <x v="3"/>
    <n v="6.703980891719703"/>
    <n v="2824"/>
    <x v="0"/>
  </r>
  <r>
    <x v="1"/>
    <x v="1"/>
    <n v="32"/>
    <x v="0"/>
    <n v="4.0821656050955237"/>
    <n v="4113"/>
    <x v="0"/>
  </r>
  <r>
    <x v="1"/>
    <x v="1"/>
    <n v="32"/>
    <x v="1"/>
    <n v="4.8335987261146531"/>
    <n v="3515"/>
    <x v="0"/>
  </r>
  <r>
    <x v="1"/>
    <x v="1"/>
    <n v="32"/>
    <x v="2"/>
    <n v="2.4864649681528497"/>
    <n v="2257"/>
    <x v="0"/>
  </r>
  <r>
    <x v="1"/>
    <x v="1"/>
    <n v="32"/>
    <x v="3"/>
    <n v="6.6617834394904101"/>
    <n v="2912"/>
    <x v="0"/>
  </r>
  <r>
    <x v="1"/>
    <x v="1"/>
    <n v="33"/>
    <x v="0"/>
    <n v="3.9267515923566707"/>
    <n v="4131"/>
    <x v="0"/>
  </r>
  <r>
    <x v="1"/>
    <x v="1"/>
    <n v="33"/>
    <x v="1"/>
    <n v="4.1985668789808859"/>
    <n v="3260"/>
    <x v="0"/>
  </r>
  <r>
    <x v="1"/>
    <x v="1"/>
    <n v="33"/>
    <x v="2"/>
    <n v="10.887898089172076"/>
    <n v="3793"/>
    <x v="0"/>
  </r>
  <r>
    <x v="1"/>
    <x v="1"/>
    <n v="33"/>
    <x v="3"/>
    <n v="6.5547770700636692"/>
    <n v="2839"/>
    <x v="0"/>
  </r>
  <r>
    <x v="1"/>
    <x v="1"/>
    <n v="34"/>
    <x v="0"/>
    <n v="10.890605095541524"/>
    <n v="4946"/>
    <x v="0"/>
  </r>
  <r>
    <x v="1"/>
    <x v="1"/>
    <n v="34"/>
    <x v="1"/>
    <n v="5.0014331210191036"/>
    <n v="3539"/>
    <x v="0"/>
  </r>
  <r>
    <x v="1"/>
    <x v="1"/>
    <n v="34"/>
    <x v="2"/>
    <n v="5.8243630573248382"/>
    <n v="3229"/>
    <x v="0"/>
  </r>
  <r>
    <x v="1"/>
    <x v="1"/>
    <n v="34"/>
    <x v="3"/>
    <n v="7.2636942675158984"/>
    <n v="2891"/>
    <x v="0"/>
  </r>
  <r>
    <x v="1"/>
    <x v="1"/>
    <n v="35"/>
    <x v="0"/>
    <n v="2.2867834394904412"/>
    <n v="3224"/>
    <x v="0"/>
  </r>
  <r>
    <x v="1"/>
    <x v="1"/>
    <n v="35"/>
    <x v="1"/>
    <n v="4.0178343949044466"/>
    <n v="3168"/>
    <x v="0"/>
  </r>
  <r>
    <x v="1"/>
    <x v="1"/>
    <n v="35"/>
    <x v="2"/>
    <n v="0.9745222929936308"/>
    <n v="1214"/>
    <x v="0"/>
  </r>
  <r>
    <x v="1"/>
    <x v="1"/>
    <n v="35"/>
    <x v="3"/>
    <n v="2.0068471337579581"/>
    <n v="1733"/>
    <x v="0"/>
  </r>
  <r>
    <x v="1"/>
    <x v="2"/>
    <n v="35"/>
    <x v="0"/>
    <n v="3.5808917197452348"/>
    <n v="3941"/>
    <x v="1"/>
  </r>
  <r>
    <x v="1"/>
    <x v="2"/>
    <n v="35"/>
    <x v="1"/>
    <n v="15.16894904458608"/>
    <n v="4840"/>
    <x v="1"/>
  </r>
  <r>
    <x v="1"/>
    <x v="2"/>
    <n v="35"/>
    <x v="2"/>
    <n v="2.61114649681527"/>
    <n v="2353"/>
    <x v="1"/>
  </r>
  <r>
    <x v="1"/>
    <x v="2"/>
    <n v="35"/>
    <x v="3"/>
    <n v="3.0589171974522156"/>
    <n v="1884"/>
    <x v="1"/>
  </r>
  <r>
    <x v="1"/>
    <x v="2"/>
    <n v="36"/>
    <x v="0"/>
    <n v="13.339331210191054"/>
    <n v="5102"/>
    <x v="1"/>
  </r>
  <r>
    <x v="1"/>
    <x v="2"/>
    <n v="36"/>
    <x v="1"/>
    <n v="13.360031847133905"/>
    <n v="4685"/>
    <x v="1"/>
  </r>
  <r>
    <x v="1"/>
    <x v="2"/>
    <n v="36"/>
    <x v="2"/>
    <n v="3.5850318471337799"/>
    <n v="2840"/>
    <x v="1"/>
  </r>
  <r>
    <x v="1"/>
    <x v="2"/>
    <n v="36"/>
    <x v="3"/>
    <n v="2.6374203821655784"/>
    <n v="1796"/>
    <x v="1"/>
  </r>
  <r>
    <x v="1"/>
    <x v="2"/>
    <n v="37"/>
    <x v="0"/>
    <n v="10.247611464968303"/>
    <n v="4929"/>
    <x v="1"/>
  </r>
  <r>
    <x v="1"/>
    <x v="2"/>
    <n v="37"/>
    <x v="1"/>
    <n v="8.7386942675159709"/>
    <n v="4459"/>
    <x v="1"/>
  </r>
  <r>
    <x v="1"/>
    <x v="2"/>
    <n v="37"/>
    <x v="2"/>
    <n v="3.3832802547770715"/>
    <n v="2784"/>
    <x v="1"/>
  </r>
  <r>
    <x v="1"/>
    <x v="2"/>
    <n v="37"/>
    <x v="3"/>
    <n v="1.7506369426751267"/>
    <n v="1498"/>
    <x v="1"/>
  </r>
  <r>
    <x v="1"/>
    <x v="2"/>
    <n v="38"/>
    <x v="0"/>
    <n v="6.7217356687899157"/>
    <n v="4755"/>
    <x v="1"/>
  </r>
  <r>
    <x v="1"/>
    <x v="2"/>
    <n v="38"/>
    <x v="1"/>
    <n v="7.071815286624199"/>
    <n v="4162"/>
    <x v="1"/>
  </r>
  <r>
    <x v="1"/>
    <x v="2"/>
    <n v="38"/>
    <x v="2"/>
    <n v="3.8923566878980882"/>
    <n v="3089"/>
    <x v="1"/>
  </r>
  <r>
    <x v="1"/>
    <x v="2"/>
    <n v="38"/>
    <x v="3"/>
    <n v="9.5122611464968152"/>
    <n v="2852"/>
    <x v="1"/>
  </r>
  <r>
    <x v="1"/>
    <x v="2"/>
    <n v="39"/>
    <x v="0"/>
    <n v="3.2978503184713435"/>
    <n v="3932"/>
    <x v="1"/>
  </r>
  <r>
    <x v="1"/>
    <x v="2"/>
    <n v="39"/>
    <x v="1"/>
    <n v="15.134554140127486"/>
    <n v="4926"/>
    <x v="1"/>
  </r>
  <r>
    <x v="1"/>
    <x v="2"/>
    <n v="39"/>
    <x v="2"/>
    <n v="2.6867834394904375"/>
    <n v="2454"/>
    <x v="1"/>
  </r>
  <r>
    <x v="1"/>
    <x v="2"/>
    <n v="39"/>
    <x v="3"/>
    <n v="3.5434713375795939"/>
    <n v="1816"/>
    <x v="1"/>
  </r>
  <r>
    <x v="1"/>
    <x v="3"/>
    <n v="39"/>
    <x v="0"/>
    <n v="2.4779458598726012"/>
    <n v="3564"/>
    <x v="1"/>
  </r>
  <r>
    <x v="1"/>
    <x v="3"/>
    <n v="39"/>
    <x v="1"/>
    <n v="10.91847133757963"/>
    <n v="4677"/>
    <x v="1"/>
  </r>
  <r>
    <x v="1"/>
    <x v="3"/>
    <n v="39"/>
    <x v="2"/>
    <n v="7.2949044585987703"/>
    <n v="3909"/>
    <x v="1"/>
  </r>
  <r>
    <x v="1"/>
    <x v="3"/>
    <n v="39"/>
    <x v="3"/>
    <n v="1.7296178343948994"/>
    <n v="1057"/>
    <x v="1"/>
  </r>
  <r>
    <x v="1"/>
    <x v="3"/>
    <n v="40"/>
    <x v="0"/>
    <n v="5.989888535031854"/>
    <n v="4633"/>
    <x v="1"/>
  </r>
  <r>
    <x v="1"/>
    <x v="3"/>
    <n v="40"/>
    <x v="1"/>
    <n v="13.219585987261333"/>
    <n v="4769"/>
    <x v="1"/>
  </r>
  <r>
    <x v="1"/>
    <x v="3"/>
    <n v="40"/>
    <x v="2"/>
    <n v="16.462101910827993"/>
    <n v="4770"/>
    <x v="1"/>
  </r>
  <r>
    <x v="1"/>
    <x v="3"/>
    <n v="40"/>
    <x v="3"/>
    <n v="3.031210191082776"/>
    <n v="1468"/>
    <x v="1"/>
  </r>
  <r>
    <x v="1"/>
    <x v="3"/>
    <n v="41"/>
    <x v="0"/>
    <n v="16.682643312102087"/>
    <n v="5237"/>
    <x v="1"/>
  </r>
  <r>
    <x v="1"/>
    <x v="3"/>
    <n v="41"/>
    <x v="1"/>
    <n v="8.1574840764331089"/>
    <n v="4323"/>
    <x v="1"/>
  </r>
  <r>
    <x v="1"/>
    <x v="3"/>
    <n v="41"/>
    <x v="2"/>
    <n v="16.317197452229244"/>
    <n v="4752"/>
    <x v="1"/>
  </r>
  <r>
    <x v="1"/>
    <x v="3"/>
    <n v="41"/>
    <x v="3"/>
    <n v="2.177866242038192"/>
    <n v="1443"/>
    <x v="1"/>
  </r>
  <r>
    <x v="1"/>
    <x v="3"/>
    <n v="42"/>
    <x v="0"/>
    <n v="9.9941082802548138"/>
    <n v="4955"/>
    <x v="1"/>
  </r>
  <r>
    <x v="1"/>
    <x v="3"/>
    <n v="42"/>
    <x v="1"/>
    <n v="7.5055732484076785"/>
    <n v="4221"/>
    <x v="1"/>
  </r>
  <r>
    <x v="1"/>
    <x v="3"/>
    <n v="42"/>
    <x v="2"/>
    <n v="15.121496815286616"/>
    <n v="4674"/>
    <x v="1"/>
  </r>
  <r>
    <x v="1"/>
    <x v="3"/>
    <n v="42"/>
    <x v="3"/>
    <n v="1.2714968152866122"/>
    <n v="1351"/>
    <x v="1"/>
  </r>
  <r>
    <x v="1"/>
    <x v="3"/>
    <n v="43"/>
    <x v="0"/>
    <n v="7.8238853503184629"/>
    <n v="4941"/>
    <x v="1"/>
  </r>
  <r>
    <x v="1"/>
    <x v="3"/>
    <n v="43"/>
    <x v="1"/>
    <n v="8.447929936305723"/>
    <n v="4378"/>
    <x v="1"/>
  </r>
  <r>
    <x v="1"/>
    <x v="3"/>
    <n v="43"/>
    <x v="2"/>
    <n v="17.784394904458654"/>
    <n v="4701"/>
    <x v="1"/>
  </r>
  <r>
    <x v="1"/>
    <x v="3"/>
    <n v="43"/>
    <x v="3"/>
    <n v="1.3288216560509498"/>
    <n v="1491"/>
    <x v="1"/>
  </r>
  <r>
    <x v="1"/>
    <x v="4"/>
    <n v="44"/>
    <x v="0"/>
    <n v="18.647292993630746"/>
    <n v="5313"/>
    <x v="2"/>
  </r>
  <r>
    <x v="1"/>
    <x v="4"/>
    <n v="44"/>
    <x v="1"/>
    <n v="9.5660828025477578"/>
    <n v="4546"/>
    <x v="2"/>
  </r>
  <r>
    <x v="1"/>
    <x v="4"/>
    <n v="44"/>
    <x v="2"/>
    <n v="6.5251592356688564"/>
    <n v="3674"/>
    <x v="2"/>
  </r>
  <r>
    <x v="1"/>
    <x v="4"/>
    <n v="44"/>
    <x v="3"/>
    <n v="1.5858280254776964"/>
    <n v="1803"/>
    <x v="2"/>
  </r>
  <r>
    <x v="1"/>
    <x v="4"/>
    <n v="45"/>
    <x v="0"/>
    <n v="18.361783439490697"/>
    <n v="5215"/>
    <x v="2"/>
  </r>
  <r>
    <x v="1"/>
    <x v="4"/>
    <n v="45"/>
    <x v="1"/>
    <n v="8.9570063694267681"/>
    <n v="4414"/>
    <x v="2"/>
  </r>
  <r>
    <x v="1"/>
    <x v="4"/>
    <n v="45"/>
    <x v="2"/>
    <n v="4.4304140127388623"/>
    <n v="3221"/>
    <x v="2"/>
  </r>
  <r>
    <x v="1"/>
    <x v="4"/>
    <n v="45"/>
    <x v="3"/>
    <n v="1.4402866242038139"/>
    <n v="1708"/>
    <x v="2"/>
  </r>
  <r>
    <x v="1"/>
    <x v="4"/>
    <n v="46"/>
    <x v="0"/>
    <n v="18.978503184713542"/>
    <n v="5075"/>
    <x v="2"/>
  </r>
  <r>
    <x v="1"/>
    <x v="4"/>
    <n v="46"/>
    <x v="1"/>
    <n v="16.770700636942848"/>
    <n v="4525"/>
    <x v="2"/>
  </r>
  <r>
    <x v="1"/>
    <x v="4"/>
    <n v="46"/>
    <x v="2"/>
    <n v="4.2442675159235392"/>
    <n v="3157"/>
    <x v="2"/>
  </r>
  <r>
    <x v="1"/>
    <x v="4"/>
    <n v="46"/>
    <x v="3"/>
    <n v="1.539968152866235"/>
    <n v="1773"/>
    <x v="2"/>
  </r>
  <r>
    <x v="1"/>
    <x v="4"/>
    <n v="47"/>
    <x v="0"/>
    <n v="18.117117834395007"/>
    <n v="4983"/>
    <x v="2"/>
  </r>
  <r>
    <x v="1"/>
    <x v="4"/>
    <n v="47"/>
    <x v="1"/>
    <n v="30.644426751592789"/>
    <n v="4613"/>
    <x v="2"/>
  </r>
  <r>
    <x v="1"/>
    <x v="4"/>
    <n v="47"/>
    <x v="2"/>
    <n v="4.1437898089171901"/>
    <n v="3127"/>
    <x v="2"/>
  </r>
  <r>
    <x v="1"/>
    <x v="4"/>
    <n v="47"/>
    <x v="3"/>
    <n v="18.03949044585994"/>
    <n v="4441"/>
    <x v="2"/>
  </r>
  <r>
    <x v="1"/>
    <x v="4"/>
    <n v="48"/>
    <x v="0"/>
    <n v="5.0400477707006308"/>
    <n v="4121"/>
    <x v="2"/>
  </r>
  <r>
    <x v="1"/>
    <x v="4"/>
    <n v="48"/>
    <x v="1"/>
    <n v="6.8035031847133425"/>
    <n v="2868"/>
    <x v="2"/>
  </r>
  <r>
    <x v="1"/>
    <x v="4"/>
    <n v="48"/>
    <x v="2"/>
    <n v="1.3984076433120991"/>
    <n v="1561"/>
    <x v="2"/>
  </r>
  <r>
    <x v="1"/>
    <x v="4"/>
    <n v="48"/>
    <x v="3"/>
    <n v="3.5254777070063636"/>
    <n v="2724"/>
    <x v="2"/>
  </r>
  <r>
    <x v="1"/>
    <x v="5"/>
    <n v="48"/>
    <x v="0"/>
    <n v="7.6545382165605513"/>
    <n v="4688"/>
    <x v="2"/>
  </r>
  <r>
    <x v="1"/>
    <x v="5"/>
    <n v="48"/>
    <x v="1"/>
    <n v="12.832802547770777"/>
    <n v="4253"/>
    <x v="2"/>
  </r>
  <r>
    <x v="1"/>
    <x v="5"/>
    <n v="48"/>
    <x v="2"/>
    <n v="5.3687898089172075"/>
    <n v="3033"/>
    <x v="2"/>
  </r>
  <r>
    <x v="1"/>
    <x v="5"/>
    <n v="48"/>
    <x v="3"/>
    <n v="3.6253184713375655"/>
    <n v="2182"/>
    <x v="2"/>
  </r>
  <r>
    <x v="1"/>
    <x v="5"/>
    <n v="49"/>
    <x v="0"/>
    <n v="8.6297770700636889"/>
    <n v="4913"/>
    <x v="2"/>
  </r>
  <r>
    <x v="1"/>
    <x v="5"/>
    <n v="49"/>
    <x v="1"/>
    <n v="13.893471337579651"/>
    <n v="4719"/>
    <x v="2"/>
  </r>
  <r>
    <x v="1"/>
    <x v="5"/>
    <n v="49"/>
    <x v="2"/>
    <n v="6.8399681528662475"/>
    <n v="3556"/>
    <x v="2"/>
  </r>
  <r>
    <x v="1"/>
    <x v="5"/>
    <n v="49"/>
    <x v="3"/>
    <n v="3.3929936305732258"/>
    <n v="2406"/>
    <x v="2"/>
  </r>
  <r>
    <x v="1"/>
    <x v="5"/>
    <n v="50"/>
    <x v="0"/>
    <n v="8.9814490445859505"/>
    <n v="4997"/>
    <x v="2"/>
  </r>
  <r>
    <x v="1"/>
    <x v="5"/>
    <n v="50"/>
    <x v="1"/>
    <n v="12.814331210191092"/>
    <n v="4745"/>
    <x v="2"/>
  </r>
  <r>
    <x v="1"/>
    <x v="5"/>
    <n v="50"/>
    <x v="2"/>
    <n v="7.4765923566879389"/>
    <n v="3758"/>
    <x v="2"/>
  </r>
  <r>
    <x v="1"/>
    <x v="5"/>
    <n v="50"/>
    <x v="3"/>
    <n v="8.7910828025478267"/>
    <n v="4027"/>
    <x v="2"/>
  </r>
  <r>
    <x v="1"/>
    <x v="5"/>
    <n v="51"/>
    <x v="0"/>
    <n v="32.953264331209986"/>
    <n v="5435"/>
    <x v="2"/>
  </r>
  <r>
    <x v="1"/>
    <x v="5"/>
    <n v="51"/>
    <x v="1"/>
    <n v="19.214331210191158"/>
    <n v="5103"/>
    <x v="2"/>
  </r>
  <r>
    <x v="1"/>
    <x v="5"/>
    <n v="51"/>
    <x v="2"/>
    <n v="8.4605095541401436"/>
    <n v="3888"/>
    <x v="2"/>
  </r>
  <r>
    <x v="1"/>
    <x v="5"/>
    <n v="51"/>
    <x v="3"/>
    <n v="5.8711783439490342"/>
    <n v="2858"/>
    <x v="2"/>
  </r>
  <r>
    <x v="1"/>
    <x v="5"/>
    <n v="52"/>
    <x v="0"/>
    <n v="17.205573248407752"/>
    <n v="5333"/>
    <x v="2"/>
  </r>
  <r>
    <x v="1"/>
    <x v="5"/>
    <n v="52"/>
    <x v="1"/>
    <n v="151.35095541401242"/>
    <n v="5667"/>
    <x v="2"/>
  </r>
  <r>
    <x v="1"/>
    <x v="5"/>
    <n v="52"/>
    <x v="2"/>
    <n v="15.719267515923736"/>
    <n v="4936"/>
    <x v="2"/>
  </r>
  <r>
    <x v="1"/>
    <x v="5"/>
    <n v="52"/>
    <x v="3"/>
    <n v="7.4926751592356915"/>
    <n v="3717"/>
    <x v="2"/>
  </r>
  <r>
    <x v="2"/>
    <x v="6"/>
    <n v="1"/>
    <x v="0"/>
    <n v="5.7757961783439997"/>
    <n v="4717"/>
    <x v="2"/>
  </r>
  <r>
    <x v="2"/>
    <x v="6"/>
    <n v="1"/>
    <x v="1"/>
    <n v="20.133917197452394"/>
    <n v="5128"/>
    <x v="2"/>
  </r>
  <r>
    <x v="2"/>
    <x v="6"/>
    <n v="1"/>
    <x v="2"/>
    <n v="3.4743630573248421"/>
    <n v="2979"/>
    <x v="2"/>
  </r>
  <r>
    <x v="2"/>
    <x v="6"/>
    <n v="1"/>
    <x v="3"/>
    <n v="3.4995222929936141"/>
    <n v="2254"/>
    <x v="2"/>
  </r>
  <r>
    <x v="2"/>
    <x v="6"/>
    <n v="2"/>
    <x v="0"/>
    <n v="6.2059713375796273"/>
    <n v="4751"/>
    <x v="2"/>
  </r>
  <r>
    <x v="2"/>
    <x v="6"/>
    <n v="2"/>
    <x v="1"/>
    <n v="12.068630573248397"/>
    <n v="4496"/>
    <x v="2"/>
  </r>
  <r>
    <x v="2"/>
    <x v="6"/>
    <n v="2"/>
    <x v="2"/>
    <n v="2.6675159235668828"/>
    <n v="2584"/>
    <x v="2"/>
  </r>
  <r>
    <x v="2"/>
    <x v="6"/>
    <n v="2"/>
    <x v="3"/>
    <n v="5.7183121019107874"/>
    <n v="3209"/>
    <x v="2"/>
  </r>
  <r>
    <x v="2"/>
    <x v="6"/>
    <n v="3"/>
    <x v="0"/>
    <n v="8.7621815286625697"/>
    <n v="4830"/>
    <x v="2"/>
  </r>
  <r>
    <x v="2"/>
    <x v="6"/>
    <n v="3"/>
    <x v="1"/>
    <n v="15.094426751592524"/>
    <n v="4560"/>
    <x v="2"/>
  </r>
  <r>
    <x v="2"/>
    <x v="6"/>
    <n v="3"/>
    <x v="2"/>
    <n v="2.7278662420382118"/>
    <n v="2631"/>
    <x v="2"/>
  </r>
  <r>
    <x v="2"/>
    <x v="6"/>
    <n v="3"/>
    <x v="3"/>
    <n v="6.9431528662420687"/>
    <n v="3330"/>
    <x v="2"/>
  </r>
  <r>
    <x v="2"/>
    <x v="6"/>
    <n v="4"/>
    <x v="0"/>
    <n v="7.6987261146497286"/>
    <n v="4867"/>
    <x v="2"/>
  </r>
  <r>
    <x v="2"/>
    <x v="6"/>
    <n v="4"/>
    <x v="1"/>
    <n v="13.041560509554408"/>
    <n v="4496"/>
    <x v="2"/>
  </r>
  <r>
    <x v="2"/>
    <x v="6"/>
    <n v="4"/>
    <x v="2"/>
    <n v="3.4214968152866585"/>
    <n v="2841"/>
    <x v="2"/>
  </r>
  <r>
    <x v="2"/>
    <x v="6"/>
    <n v="4"/>
    <x v="3"/>
    <n v="6.4377388535032321"/>
    <n v="3001"/>
    <x v="2"/>
  </r>
  <r>
    <x v="2"/>
    <x v="6"/>
    <n v="5"/>
    <x v="0"/>
    <n v="0.92476114649681518"/>
    <n v="2036"/>
    <x v="2"/>
  </r>
  <r>
    <x v="2"/>
    <x v="6"/>
    <n v="5"/>
    <x v="1"/>
    <n v="1.5754777070063659"/>
    <n v="1716"/>
    <x v="2"/>
  </r>
  <r>
    <x v="2"/>
    <x v="6"/>
    <n v="5"/>
    <x v="2"/>
    <n v="0.43614649681528533"/>
    <n v="666"/>
    <x v="2"/>
  </r>
  <r>
    <x v="2"/>
    <x v="6"/>
    <n v="5"/>
    <x v="3"/>
    <n v="0.69474522292993535"/>
    <n v="873"/>
    <x v="2"/>
  </r>
  <r>
    <x v="2"/>
    <x v="6"/>
    <n v="52"/>
    <x v="0"/>
    <n v="0.81671974522292667"/>
    <n v="1804"/>
    <x v="2"/>
  </r>
  <r>
    <x v="2"/>
    <x v="6"/>
    <n v="52"/>
    <x v="1"/>
    <n v="7.5355095541401331"/>
    <n v="4079"/>
    <x v="2"/>
  </r>
  <r>
    <x v="2"/>
    <x v="6"/>
    <n v="52"/>
    <x v="2"/>
    <n v="0.74124203821656209"/>
    <n v="1073"/>
    <x v="2"/>
  </r>
  <r>
    <x v="2"/>
    <x v="6"/>
    <n v="52"/>
    <x v="3"/>
    <n v="0.21815286624203825"/>
    <n v="350"/>
    <x v="2"/>
  </r>
  <r>
    <x v="2"/>
    <x v="7"/>
    <n v="5"/>
    <x v="0"/>
    <n v="5.6164012738853479"/>
    <n v="4662"/>
    <x v="2"/>
  </r>
  <r>
    <x v="2"/>
    <x v="7"/>
    <n v="5"/>
    <x v="1"/>
    <n v="7.9527070063693754"/>
    <n v="4166"/>
    <x v="2"/>
  </r>
  <r>
    <x v="2"/>
    <x v="7"/>
    <n v="5"/>
    <x v="2"/>
    <n v="2.48742038216561"/>
    <n v="2483"/>
    <x v="2"/>
  </r>
  <r>
    <x v="2"/>
    <x v="7"/>
    <n v="5"/>
    <x v="3"/>
    <n v="2.9068471337579531"/>
    <n v="1959"/>
    <x v="2"/>
  </r>
  <r>
    <x v="2"/>
    <x v="7"/>
    <n v="6"/>
    <x v="0"/>
    <n v="12.545302547770667"/>
    <n v="5301"/>
    <x v="2"/>
  </r>
  <r>
    <x v="2"/>
    <x v="7"/>
    <n v="6"/>
    <x v="1"/>
    <n v="20.012420382165658"/>
    <n v="5308"/>
    <x v="2"/>
  </r>
  <r>
    <x v="2"/>
    <x v="7"/>
    <n v="6"/>
    <x v="2"/>
    <n v="2.7528662420382237"/>
    <n v="2576"/>
    <x v="2"/>
  </r>
  <r>
    <x v="2"/>
    <x v="7"/>
    <n v="6"/>
    <x v="3"/>
    <n v="2.6004777070063603"/>
    <n v="1682"/>
    <x v="2"/>
  </r>
  <r>
    <x v="2"/>
    <x v="7"/>
    <n v="7"/>
    <x v="0"/>
    <n v="10.764490445859916"/>
    <n v="5256"/>
    <x v="2"/>
  </r>
  <r>
    <x v="2"/>
    <x v="7"/>
    <n v="7"/>
    <x v="1"/>
    <n v="19.033439490445769"/>
    <n v="5220"/>
    <x v="2"/>
  </r>
  <r>
    <x v="2"/>
    <x v="7"/>
    <n v="7"/>
    <x v="2"/>
    <n v="3.9888535031847163"/>
    <n v="3017"/>
    <x v="2"/>
  </r>
  <r>
    <x v="2"/>
    <x v="7"/>
    <n v="7"/>
    <x v="3"/>
    <n v="2.5199044585987083"/>
    <n v="1415"/>
    <x v="2"/>
  </r>
  <r>
    <x v="2"/>
    <x v="7"/>
    <n v="8"/>
    <x v="0"/>
    <n v="8.6870222929936407"/>
    <n v="5156"/>
    <x v="2"/>
  </r>
  <r>
    <x v="2"/>
    <x v="7"/>
    <n v="8"/>
    <x v="1"/>
    <n v="12.143312101910841"/>
    <n v="4828"/>
    <x v="2"/>
  </r>
  <r>
    <x v="2"/>
    <x v="7"/>
    <n v="8"/>
    <x v="2"/>
    <n v="3.9952229299363018"/>
    <n v="3197"/>
    <x v="2"/>
  </r>
  <r>
    <x v="2"/>
    <x v="7"/>
    <n v="8"/>
    <x v="3"/>
    <n v="1.5087579617834335"/>
    <n v="984"/>
    <x v="2"/>
  </r>
  <r>
    <x v="2"/>
    <x v="7"/>
    <n v="9"/>
    <x v="0"/>
    <n v="1.0252388535031851"/>
    <n v="2095"/>
    <x v="2"/>
  </r>
  <r>
    <x v="2"/>
    <x v="7"/>
    <n v="9"/>
    <x v="1"/>
    <n v="3.7382165605095503"/>
    <n v="2755"/>
    <x v="2"/>
  </r>
  <r>
    <x v="2"/>
    <x v="7"/>
    <n v="9"/>
    <x v="2"/>
    <n v="1.3585987261146486"/>
    <n v="1571"/>
    <x v="2"/>
  </r>
  <r>
    <x v="2"/>
    <x v="7"/>
    <n v="9"/>
    <x v="3"/>
    <n v="5.5414012738853533E-2"/>
    <n v="79"/>
    <x v="2"/>
  </r>
  <r>
    <x v="2"/>
    <x v="8"/>
    <n v="9"/>
    <x v="0"/>
    <n v="6.9559713375796282"/>
    <n v="4866"/>
    <x v="2"/>
  </r>
  <r>
    <x v="2"/>
    <x v="8"/>
    <n v="9"/>
    <x v="1"/>
    <n v="40.622133757962231"/>
    <n v="5534"/>
    <x v="2"/>
  </r>
  <r>
    <x v="2"/>
    <x v="8"/>
    <n v="9"/>
    <x v="2"/>
    <n v="13.607643312101956"/>
    <n v="4877"/>
    <x v="2"/>
  </r>
  <r>
    <x v="2"/>
    <x v="8"/>
    <n v="9"/>
    <x v="3"/>
    <n v="0.22404458598726121"/>
    <n v="239"/>
    <x v="2"/>
  </r>
  <r>
    <x v="2"/>
    <x v="8"/>
    <n v="10"/>
    <x v="0"/>
    <n v="8.9929140127388685"/>
    <n v="5098"/>
    <x v="2"/>
  </r>
  <r>
    <x v="2"/>
    <x v="8"/>
    <n v="10"/>
    <x v="1"/>
    <n v="24.364808917197578"/>
    <n v="5282"/>
    <x v="2"/>
  </r>
  <r>
    <x v="2"/>
    <x v="8"/>
    <n v="10"/>
    <x v="2"/>
    <n v="8.4727707006370849"/>
    <n v="4061"/>
    <x v="2"/>
  </r>
  <r>
    <x v="2"/>
    <x v="8"/>
    <n v="10"/>
    <x v="3"/>
    <n v="0.21576433121019115"/>
    <n v="263"/>
    <x v="2"/>
  </r>
  <r>
    <x v="2"/>
    <x v="8"/>
    <n v="11"/>
    <x v="0"/>
    <n v="13.946656050955433"/>
    <n v="5366"/>
    <x v="2"/>
  </r>
  <r>
    <x v="2"/>
    <x v="8"/>
    <n v="11"/>
    <x v="1"/>
    <n v="14.580573248407815"/>
    <n v="4715"/>
    <x v="2"/>
  </r>
  <r>
    <x v="2"/>
    <x v="8"/>
    <n v="11"/>
    <x v="2"/>
    <n v="3.1837579617834324"/>
    <n v="2489"/>
    <x v="2"/>
  </r>
  <r>
    <x v="2"/>
    <x v="8"/>
    <n v="11"/>
    <x v="3"/>
    <n v="0.18535031847133762"/>
    <n v="233"/>
    <x v="2"/>
  </r>
  <r>
    <x v="2"/>
    <x v="8"/>
    <n v="12"/>
    <x v="0"/>
    <n v="8.5096337579617831"/>
    <n v="5132"/>
    <x v="2"/>
  </r>
  <r>
    <x v="2"/>
    <x v="8"/>
    <n v="12"/>
    <x v="1"/>
    <n v="10.389012738853509"/>
    <n v="4598"/>
    <x v="2"/>
  </r>
  <r>
    <x v="2"/>
    <x v="8"/>
    <n v="12"/>
    <x v="2"/>
    <n v="1.922770700636939"/>
    <n v="2028"/>
    <x v="2"/>
  </r>
  <r>
    <x v="2"/>
    <x v="8"/>
    <n v="12"/>
    <x v="3"/>
    <n v="0.2390127388535033"/>
    <n v="271"/>
    <x v="2"/>
  </r>
  <r>
    <x v="2"/>
    <x v="8"/>
    <n v="13"/>
    <x v="0"/>
    <n v="3.8442675159235864"/>
    <n v="4247"/>
    <x v="2"/>
  </r>
  <r>
    <x v="2"/>
    <x v="8"/>
    <n v="13"/>
    <x v="1"/>
    <n v="30.437101910828382"/>
    <n v="5618"/>
    <x v="2"/>
  </r>
  <r>
    <x v="2"/>
    <x v="8"/>
    <n v="13"/>
    <x v="2"/>
    <n v="0.93280254777070271"/>
    <n v="1247"/>
    <x v="2"/>
  </r>
  <r>
    <x v="2"/>
    <x v="8"/>
    <n v="13"/>
    <x v="3"/>
    <n v="5.7324840764331225E-2"/>
    <n v="92"/>
    <x v="2"/>
  </r>
  <r>
    <x v="2"/>
    <x v="9"/>
    <n v="13"/>
    <x v="0"/>
    <n v="2.704378980891732"/>
    <n v="3717"/>
    <x v="3"/>
  </r>
  <r>
    <x v="2"/>
    <x v="9"/>
    <n v="13"/>
    <x v="1"/>
    <n v="23.588216560509636"/>
    <n v="5529"/>
    <x v="3"/>
  </r>
  <r>
    <x v="2"/>
    <x v="9"/>
    <n v="13"/>
    <x v="2"/>
    <n v="0.76449044585987402"/>
    <n v="1054"/>
    <x v="3"/>
  </r>
  <r>
    <x v="2"/>
    <x v="9"/>
    <n v="13"/>
    <x v="3"/>
    <n v="4.1719745222929934E-2"/>
    <n v="69"/>
    <x v="3"/>
  </r>
  <r>
    <x v="2"/>
    <x v="9"/>
    <n v="14"/>
    <x v="0"/>
    <n v="6.4569267515923512"/>
    <n v="4898"/>
    <x v="3"/>
  </r>
  <r>
    <x v="2"/>
    <x v="9"/>
    <n v="14"/>
    <x v="1"/>
    <n v="24.208280254777176"/>
    <n v="5474"/>
    <x v="3"/>
  </r>
  <r>
    <x v="2"/>
    <x v="9"/>
    <n v="14"/>
    <x v="2"/>
    <n v="1.5541401273885256"/>
    <n v="1756"/>
    <x v="3"/>
  </r>
  <r>
    <x v="2"/>
    <x v="9"/>
    <n v="14"/>
    <x v="3"/>
    <n v="8.9808917197452265E-2"/>
    <n v="139"/>
    <x v="3"/>
  </r>
  <r>
    <x v="2"/>
    <x v="9"/>
    <n v="15"/>
    <x v="0"/>
    <n v="6.8494426751592252"/>
    <n v="4948"/>
    <x v="3"/>
  </r>
  <r>
    <x v="2"/>
    <x v="9"/>
    <n v="15"/>
    <x v="1"/>
    <n v="14.481369426751746"/>
    <n v="4839"/>
    <x v="3"/>
  </r>
  <r>
    <x v="2"/>
    <x v="9"/>
    <n v="15"/>
    <x v="2"/>
    <n v="3.2616242038216532"/>
    <n v="2275"/>
    <x v="3"/>
  </r>
  <r>
    <x v="2"/>
    <x v="9"/>
    <n v="15"/>
    <x v="3"/>
    <n v="0.92133757961782781"/>
    <n v="436"/>
    <x v="3"/>
  </r>
  <r>
    <x v="2"/>
    <x v="9"/>
    <n v="16"/>
    <x v="0"/>
    <n v="16.147292993630717"/>
    <n v="5389"/>
    <x v="3"/>
  </r>
  <r>
    <x v="2"/>
    <x v="9"/>
    <n v="16"/>
    <x v="1"/>
    <n v="14.984076433121144"/>
    <n v="4934"/>
    <x v="3"/>
  </r>
  <r>
    <x v="2"/>
    <x v="9"/>
    <n v="16"/>
    <x v="2"/>
    <n v="3.6517515923566868"/>
    <n v="2456"/>
    <x v="3"/>
  </r>
  <r>
    <x v="2"/>
    <x v="9"/>
    <n v="16"/>
    <x v="3"/>
    <n v="0.89331210191082677"/>
    <n v="451"/>
    <x v="3"/>
  </r>
  <r>
    <x v="2"/>
    <x v="9"/>
    <n v="17"/>
    <x v="0"/>
    <n v="8.4370222929936673"/>
    <n v="4999"/>
    <x v="3"/>
  </r>
  <r>
    <x v="2"/>
    <x v="9"/>
    <n v="17"/>
    <x v="1"/>
    <n v="7.0950636942675338"/>
    <n v="4006"/>
    <x v="3"/>
  </r>
  <r>
    <x v="2"/>
    <x v="9"/>
    <n v="17"/>
    <x v="2"/>
    <n v="1.8828025477706971"/>
    <n v="1710"/>
    <x v="3"/>
  </r>
  <r>
    <x v="2"/>
    <x v="9"/>
    <n v="17"/>
    <x v="3"/>
    <n v="0.48487261146496685"/>
    <n v="314"/>
    <x v="3"/>
  </r>
  <r>
    <x v="2"/>
    <x v="10"/>
    <n v="17"/>
    <x v="0"/>
    <n v="0.98057324840764204"/>
    <n v="2175"/>
    <x v="3"/>
  </r>
  <r>
    <x v="2"/>
    <x v="10"/>
    <n v="17"/>
    <x v="1"/>
    <n v="1.371496815286624"/>
    <n v="1672"/>
    <x v="3"/>
  </r>
  <r>
    <x v="2"/>
    <x v="10"/>
    <n v="17"/>
    <x v="2"/>
    <n v="0.2692675159235669"/>
    <n v="412"/>
    <x v="3"/>
  </r>
  <r>
    <x v="2"/>
    <x v="10"/>
    <n v="17"/>
    <x v="3"/>
    <n v="6.4490445859872639E-2"/>
    <n v="89"/>
    <x v="3"/>
  </r>
  <r>
    <x v="2"/>
    <x v="10"/>
    <n v="18"/>
    <x v="0"/>
    <n v="6.7734872611465038"/>
    <n v="4990"/>
    <x v="3"/>
  </r>
  <r>
    <x v="2"/>
    <x v="10"/>
    <n v="18"/>
    <x v="1"/>
    <n v="8.6328025477706944"/>
    <n v="4310"/>
    <x v="3"/>
  </r>
  <r>
    <x v="2"/>
    <x v="10"/>
    <n v="18"/>
    <x v="2"/>
    <n v="1.535191082802535"/>
    <n v="1455"/>
    <x v="3"/>
  </r>
  <r>
    <x v="2"/>
    <x v="10"/>
    <n v="18"/>
    <x v="3"/>
    <n v="0.40111464968152827"/>
    <n v="282"/>
    <x v="3"/>
  </r>
  <r>
    <x v="2"/>
    <x v="10"/>
    <n v="19"/>
    <x v="0"/>
    <n v="9.6054140127388798"/>
    <n v="5267"/>
    <x v="3"/>
  </r>
  <r>
    <x v="2"/>
    <x v="10"/>
    <n v="19"/>
    <x v="1"/>
    <n v="7.5678343949044287"/>
    <n v="4239"/>
    <x v="3"/>
  </r>
  <r>
    <x v="2"/>
    <x v="10"/>
    <n v="19"/>
    <x v="2"/>
    <n v="2.9453821656050909"/>
    <n v="1783"/>
    <x v="3"/>
  </r>
  <r>
    <x v="2"/>
    <x v="10"/>
    <n v="19"/>
    <x v="3"/>
    <n v="0.68105095541401028"/>
    <n v="456"/>
    <x v="3"/>
  </r>
  <r>
    <x v="2"/>
    <x v="10"/>
    <n v="20"/>
    <x v="0"/>
    <n v="6.9059713375795946"/>
    <n v="5083"/>
    <x v="3"/>
  </r>
  <r>
    <x v="2"/>
    <x v="10"/>
    <n v="20"/>
    <x v="1"/>
    <n v="7.9820063694267844"/>
    <n v="4256"/>
    <x v="3"/>
  </r>
  <r>
    <x v="2"/>
    <x v="10"/>
    <n v="20"/>
    <x v="2"/>
    <n v="1.359235668789804"/>
    <n v="1218"/>
    <x v="3"/>
  </r>
  <r>
    <x v="2"/>
    <x v="10"/>
    <n v="20"/>
    <x v="3"/>
    <n v="0.42691082802547686"/>
    <n v="347"/>
    <x v="3"/>
  </r>
  <r>
    <x v="2"/>
    <x v="10"/>
    <n v="21"/>
    <x v="0"/>
    <n v="9.746098726114683"/>
    <n v="5252"/>
    <x v="3"/>
  </r>
  <r>
    <x v="2"/>
    <x v="10"/>
    <n v="21"/>
    <x v="1"/>
    <n v="6.8092356687898148"/>
    <n v="4039"/>
    <x v="3"/>
  </r>
  <r>
    <x v="2"/>
    <x v="10"/>
    <n v="21"/>
    <x v="2"/>
    <n v="0.98057324840764148"/>
    <n v="981"/>
    <x v="3"/>
  </r>
  <r>
    <x v="2"/>
    <x v="10"/>
    <n v="21"/>
    <x v="3"/>
    <n v="0.23757961783439505"/>
    <n v="240"/>
    <x v="3"/>
  </r>
  <r>
    <x v="2"/>
    <x v="10"/>
    <n v="22"/>
    <x v="0"/>
    <n v="2.6877388535031819"/>
    <n v="3685"/>
    <x v="3"/>
  </r>
  <r>
    <x v="2"/>
    <x v="10"/>
    <n v="22"/>
    <x v="1"/>
    <n v="1.7200636942675112"/>
    <n v="2026"/>
    <x v="3"/>
  </r>
  <r>
    <x v="2"/>
    <x v="10"/>
    <n v="22"/>
    <x v="2"/>
    <n v="0.21847133757961787"/>
    <n v="332"/>
    <x v="3"/>
  </r>
  <r>
    <x v="2"/>
    <x v="10"/>
    <n v="22"/>
    <x v="3"/>
    <n v="4.5700636942675191E-2"/>
    <n v="69"/>
    <x v="3"/>
  </r>
  <r>
    <x v="2"/>
    <x v="11"/>
    <n v="22"/>
    <x v="0"/>
    <n v="6.0624203821655929"/>
    <n v="4756"/>
    <x v="0"/>
  </r>
  <r>
    <x v="2"/>
    <x v="11"/>
    <n v="22"/>
    <x v="1"/>
    <n v="5.0237261146496852"/>
    <n v="3575"/>
    <x v="0"/>
  </r>
  <r>
    <x v="2"/>
    <x v="11"/>
    <n v="22"/>
    <x v="2"/>
    <n v="0.51305732484076372"/>
    <n v="629"/>
    <x v="0"/>
  </r>
  <r>
    <x v="2"/>
    <x v="11"/>
    <n v="22"/>
    <x v="3"/>
    <n v="0.12850318471337588"/>
    <n v="150"/>
    <x v="0"/>
  </r>
  <r>
    <x v="2"/>
    <x v="11"/>
    <n v="23"/>
    <x v="0"/>
    <n v="5.4488057324840939"/>
    <n v="4787"/>
    <x v="0"/>
  </r>
  <r>
    <x v="2"/>
    <x v="11"/>
    <n v="23"/>
    <x v="1"/>
    <n v="7.1216560509554494"/>
    <n v="4128"/>
    <x v="0"/>
  </r>
  <r>
    <x v="2"/>
    <x v="11"/>
    <n v="23"/>
    <x v="2"/>
    <n v="0.72452229299363047"/>
    <n v="777"/>
    <x v="0"/>
  </r>
  <r>
    <x v="2"/>
    <x v="11"/>
    <n v="23"/>
    <x v="3"/>
    <n v="0.17213375796178346"/>
    <n v="183"/>
    <x v="0"/>
  </r>
  <r>
    <x v="2"/>
    <x v="11"/>
    <n v="24"/>
    <x v="0"/>
    <n v="7.5260350318471509"/>
    <n v="5121"/>
    <x v="0"/>
  </r>
  <r>
    <x v="2"/>
    <x v="11"/>
    <n v="24"/>
    <x v="1"/>
    <n v="6.5165605095541554"/>
    <n v="3941"/>
    <x v="0"/>
  </r>
  <r>
    <x v="2"/>
    <x v="11"/>
    <n v="24"/>
    <x v="2"/>
    <n v="0.52133757961783367"/>
    <n v="599"/>
    <x v="0"/>
  </r>
  <r>
    <x v="2"/>
    <x v="11"/>
    <n v="24"/>
    <x v="3"/>
    <n v="0.13853503184713384"/>
    <n v="154"/>
    <x v="0"/>
  </r>
  <r>
    <x v="2"/>
    <x v="11"/>
    <n v="25"/>
    <x v="0"/>
    <n v="5.8902070063695939"/>
    <n v="4959"/>
    <x v="0"/>
  </r>
  <r>
    <x v="2"/>
    <x v="11"/>
    <n v="25"/>
    <x v="1"/>
    <n v="18.368949044586319"/>
    <n v="4887"/>
    <x v="0"/>
  </r>
  <r>
    <x v="2"/>
    <x v="11"/>
    <n v="25"/>
    <x v="2"/>
    <n v="0.44076433121019037"/>
    <n v="508"/>
    <x v="0"/>
  </r>
  <r>
    <x v="2"/>
    <x v="11"/>
    <n v="25"/>
    <x v="3"/>
    <n v="0.19872611464968162"/>
    <n v="176"/>
    <x v="0"/>
  </r>
  <r>
    <x v="2"/>
    <x v="11"/>
    <n v="26"/>
    <x v="0"/>
    <n v="2.9171178343949178"/>
    <n v="4032"/>
    <x v="0"/>
  </r>
  <r>
    <x v="2"/>
    <x v="11"/>
    <n v="26"/>
    <x v="1"/>
    <n v="6.7988853503184599"/>
    <n v="3991"/>
    <x v="0"/>
  </r>
  <r>
    <x v="2"/>
    <x v="11"/>
    <n v="26"/>
    <x v="2"/>
    <n v="0.21385350318471344"/>
    <n v="294"/>
    <x v="0"/>
  </r>
  <r>
    <x v="2"/>
    <x v="11"/>
    <n v="26"/>
    <x v="3"/>
    <n v="7.4681528662420421E-2"/>
    <n v="95"/>
    <x v="0"/>
  </r>
  <r>
    <x v="2"/>
    <x v="0"/>
    <n v="26"/>
    <x v="0"/>
    <n v="2.1106687898089187"/>
    <n v="3525"/>
    <x v="0"/>
  </r>
  <r>
    <x v="2"/>
    <x v="0"/>
    <n v="26"/>
    <x v="1"/>
    <n v="4.5630573248407913"/>
    <n v="3363"/>
    <x v="0"/>
  </r>
  <r>
    <x v="2"/>
    <x v="0"/>
    <n v="26"/>
    <x v="2"/>
    <n v="0.131687898089172"/>
    <n v="193"/>
    <x v="0"/>
  </r>
  <r>
    <x v="2"/>
    <x v="0"/>
    <n v="26"/>
    <x v="3"/>
    <n v="4.6974522292993655E-2"/>
    <n v="64"/>
    <x v="0"/>
  </r>
  <r>
    <x v="2"/>
    <x v="0"/>
    <n v="27"/>
    <x v="0"/>
    <n v="5.2519108280254798"/>
    <n v="4962"/>
    <x v="0"/>
  </r>
  <r>
    <x v="2"/>
    <x v="0"/>
    <n v="27"/>
    <x v="1"/>
    <n v="9.9866242038216839"/>
    <n v="4546"/>
    <x v="0"/>
  </r>
  <r>
    <x v="2"/>
    <x v="0"/>
    <n v="27"/>
    <x v="2"/>
    <n v="0.29458598726114654"/>
    <n v="351"/>
    <x v="0"/>
  </r>
  <r>
    <x v="2"/>
    <x v="0"/>
    <n v="27"/>
    <x v="3"/>
    <n v="0.10684713375796186"/>
    <n v="115"/>
    <x v="0"/>
  </r>
  <r>
    <x v="2"/>
    <x v="0"/>
    <n v="28"/>
    <x v="0"/>
    <n v="4.1622611464968129"/>
    <n v="4606"/>
    <x v="0"/>
  </r>
  <r>
    <x v="2"/>
    <x v="0"/>
    <n v="28"/>
    <x v="1"/>
    <n v="8.3589171974522802"/>
    <n v="4480"/>
    <x v="0"/>
  </r>
  <r>
    <x v="2"/>
    <x v="0"/>
    <n v="28"/>
    <x v="2"/>
    <n v="0.23646496815286627"/>
    <n v="293"/>
    <x v="0"/>
  </r>
  <r>
    <x v="2"/>
    <x v="0"/>
    <n v="28"/>
    <x v="3"/>
    <n v="6.0191082802547813E-2"/>
    <n v="75"/>
    <x v="0"/>
  </r>
  <r>
    <x v="2"/>
    <x v="0"/>
    <n v="29"/>
    <x v="0"/>
    <n v="7.6140127388535133"/>
    <n v="5051"/>
    <x v="0"/>
  </r>
  <r>
    <x v="2"/>
    <x v="0"/>
    <n v="29"/>
    <x v="1"/>
    <n v="5.7035031847133952"/>
    <n v="3886"/>
    <x v="0"/>
  </r>
  <r>
    <x v="2"/>
    <x v="0"/>
    <n v="29"/>
    <x v="2"/>
    <n v="0.23933121019108292"/>
    <n v="293"/>
    <x v="0"/>
  </r>
  <r>
    <x v="2"/>
    <x v="0"/>
    <n v="29"/>
    <x v="3"/>
    <n v="5.7006369426751635E-2"/>
    <n v="70"/>
    <x v="0"/>
  </r>
  <r>
    <x v="2"/>
    <x v="0"/>
    <n v="30"/>
    <x v="0"/>
    <n v="6.321576433121046"/>
    <n v="4908"/>
    <x v="0"/>
  </r>
  <r>
    <x v="2"/>
    <x v="0"/>
    <n v="30"/>
    <x v="1"/>
    <n v="5.8100318471337955"/>
    <n v="3904"/>
    <x v="0"/>
  </r>
  <r>
    <x v="2"/>
    <x v="0"/>
    <n v="30"/>
    <x v="2"/>
    <n v="0.22038216560509563"/>
    <n v="261"/>
    <x v="0"/>
  </r>
  <r>
    <x v="2"/>
    <x v="0"/>
    <n v="30"/>
    <x v="3"/>
    <n v="7.0063694267515964E-2"/>
    <n v="76"/>
    <x v="0"/>
  </r>
  <r>
    <x v="2"/>
    <x v="1"/>
    <n v="31"/>
    <x v="0"/>
    <n v="6.1974522292993957"/>
    <n v="4869"/>
    <x v="0"/>
  </r>
  <r>
    <x v="2"/>
    <x v="1"/>
    <n v="31"/>
    <x v="1"/>
    <n v="5.9176751592357135"/>
    <n v="3863"/>
    <x v="0"/>
  </r>
  <r>
    <x v="2"/>
    <x v="1"/>
    <n v="31"/>
    <x v="2"/>
    <n v="0.19856687898089179"/>
    <n v="245"/>
    <x v="0"/>
  </r>
  <r>
    <x v="2"/>
    <x v="1"/>
    <n v="31"/>
    <x v="3"/>
    <n v="6.3057324840764345E-2"/>
    <n v="70"/>
    <x v="0"/>
  </r>
  <r>
    <x v="2"/>
    <x v="1"/>
    <n v="32"/>
    <x v="0"/>
    <n v="5.8110668789808786"/>
    <n v="4897"/>
    <x v="0"/>
  </r>
  <r>
    <x v="2"/>
    <x v="1"/>
    <n v="32"/>
    <x v="1"/>
    <n v="5.7036624203821864"/>
    <n v="3839"/>
    <x v="0"/>
  </r>
  <r>
    <x v="2"/>
    <x v="1"/>
    <n v="32"/>
    <x v="2"/>
    <n v="0.18503184713375806"/>
    <n v="219"/>
    <x v="0"/>
  </r>
  <r>
    <x v="2"/>
    <x v="1"/>
    <n v="32"/>
    <x v="3"/>
    <n v="4.9522292993630597E-2"/>
    <n v="60"/>
    <x v="0"/>
  </r>
  <r>
    <x v="2"/>
    <x v="1"/>
    <n v="33"/>
    <x v="0"/>
    <n v="4.5122611464968188"/>
    <n v="4675"/>
    <x v="0"/>
  </r>
  <r>
    <x v="2"/>
    <x v="1"/>
    <n v="33"/>
    <x v="1"/>
    <n v="6.2678343949044768"/>
    <n v="4026"/>
    <x v="0"/>
  </r>
  <r>
    <x v="2"/>
    <x v="1"/>
    <n v="33"/>
    <x v="2"/>
    <n v="0.18550955414012749"/>
    <n v="211"/>
    <x v="0"/>
  </r>
  <r>
    <x v="2"/>
    <x v="1"/>
    <n v="33"/>
    <x v="3"/>
    <n v="4.9840764331210201E-2"/>
    <n v="57"/>
    <x v="0"/>
  </r>
  <r>
    <x v="2"/>
    <x v="1"/>
    <n v="34"/>
    <x v="0"/>
    <n v="3.4736464968152942"/>
    <n v="4258"/>
    <x v="0"/>
  </r>
  <r>
    <x v="2"/>
    <x v="1"/>
    <n v="34"/>
    <x v="1"/>
    <n v="60.35812101910804"/>
    <n v="5887"/>
    <x v="0"/>
  </r>
  <r>
    <x v="2"/>
    <x v="1"/>
    <n v="34"/>
    <x v="2"/>
    <n v="0.12006369426751595"/>
    <n v="137"/>
    <x v="0"/>
  </r>
  <r>
    <x v="2"/>
    <x v="1"/>
    <n v="34"/>
    <x v="3"/>
    <n v="5.5573248407643334E-2"/>
    <n v="51"/>
    <x v="0"/>
  </r>
  <r>
    <x v="2"/>
    <x v="1"/>
    <n v="35"/>
    <x v="0"/>
    <n v="1.6421178343949061"/>
    <n v="3045"/>
    <x v="0"/>
  </r>
  <r>
    <x v="2"/>
    <x v="1"/>
    <n v="35"/>
    <x v="1"/>
    <n v="10.644426751592347"/>
    <n v="4798"/>
    <x v="0"/>
  </r>
  <r>
    <x v="2"/>
    <x v="1"/>
    <n v="35"/>
    <x v="2"/>
    <n v="6.5127388535031888E-2"/>
    <n v="91"/>
    <x v="0"/>
  </r>
  <r>
    <x v="2"/>
    <x v="1"/>
    <n v="35"/>
    <x v="3"/>
    <n v="2.2133757961783448E-2"/>
    <n v="29"/>
    <x v="0"/>
  </r>
  <r>
    <x v="2"/>
    <x v="2"/>
    <n v="35"/>
    <x v="0"/>
    <n v="2.69052547770701"/>
    <n v="3887"/>
    <x v="1"/>
  </r>
  <r>
    <x v="2"/>
    <x v="2"/>
    <n v="35"/>
    <x v="1"/>
    <n v="8.4251592356687812"/>
    <n v="4595"/>
    <x v="1"/>
  </r>
  <r>
    <x v="2"/>
    <x v="2"/>
    <n v="35"/>
    <x v="2"/>
    <n v="7.261146496815292E-2"/>
    <n v="92"/>
    <x v="1"/>
  </r>
  <r>
    <x v="2"/>
    <x v="2"/>
    <n v="35"/>
    <x v="3"/>
    <n v="2.1974522292993647E-2"/>
    <n v="29"/>
    <x v="1"/>
  </r>
  <r>
    <x v="2"/>
    <x v="2"/>
    <n v="36"/>
    <x v="0"/>
    <n v="11.286146496815272"/>
    <n v="5459"/>
    <x v="1"/>
  </r>
  <r>
    <x v="2"/>
    <x v="2"/>
    <n v="36"/>
    <x v="1"/>
    <n v="16.803343949044585"/>
    <n v="5422"/>
    <x v="1"/>
  </r>
  <r>
    <x v="2"/>
    <x v="2"/>
    <n v="36"/>
    <x v="2"/>
    <n v="0.14904458598726125"/>
    <n v="154"/>
    <x v="1"/>
  </r>
  <r>
    <x v="2"/>
    <x v="2"/>
    <n v="36"/>
    <x v="3"/>
    <n v="6.2420382165605137E-2"/>
    <n v="61"/>
    <x v="1"/>
  </r>
  <r>
    <x v="2"/>
    <x v="2"/>
    <n v="37"/>
    <x v="0"/>
    <n v="9.3291401273885413"/>
    <n v="5343"/>
    <x v="1"/>
  </r>
  <r>
    <x v="2"/>
    <x v="2"/>
    <n v="37"/>
    <x v="1"/>
    <n v="17.107802547770707"/>
    <n v="5500"/>
    <x v="1"/>
  </r>
  <r>
    <x v="2"/>
    <x v="2"/>
    <n v="37"/>
    <x v="2"/>
    <n v="0.14522292993630584"/>
    <n v="154"/>
    <x v="1"/>
  </r>
  <r>
    <x v="2"/>
    <x v="2"/>
    <n v="37"/>
    <x v="3"/>
    <n v="4.9363057324840795E-2"/>
    <n v="51"/>
    <x v="1"/>
  </r>
  <r>
    <x v="2"/>
    <x v="2"/>
    <n v="38"/>
    <x v="0"/>
    <n v="5.6703025477707252"/>
    <n v="4929"/>
    <x v="1"/>
  </r>
  <r>
    <x v="2"/>
    <x v="2"/>
    <n v="38"/>
    <x v="1"/>
    <n v="17.882961783439434"/>
    <n v="5533"/>
    <x v="1"/>
  </r>
  <r>
    <x v="2"/>
    <x v="2"/>
    <n v="38"/>
    <x v="2"/>
    <n v="0.1347133757961784"/>
    <n v="137"/>
    <x v="1"/>
  </r>
  <r>
    <x v="2"/>
    <x v="2"/>
    <n v="38"/>
    <x v="3"/>
    <n v="4.1878980891719764E-2"/>
    <n v="45"/>
    <x v="1"/>
  </r>
  <r>
    <x v="2"/>
    <x v="2"/>
    <n v="39"/>
    <x v="0"/>
    <n v="10.501035031847188"/>
    <n v="5322"/>
    <x v="1"/>
  </r>
  <r>
    <x v="2"/>
    <x v="2"/>
    <n v="39"/>
    <x v="1"/>
    <n v="12.451433121019107"/>
    <n v="5245"/>
    <x v="1"/>
  </r>
  <r>
    <x v="2"/>
    <x v="2"/>
    <n v="39"/>
    <x v="2"/>
    <n v="0.10031847133757968"/>
    <n v="102"/>
    <x v="1"/>
  </r>
  <r>
    <x v="2"/>
    <x v="2"/>
    <n v="39"/>
    <x v="3"/>
    <n v="3.5828025477707026E-2"/>
    <n v="33"/>
    <x v="1"/>
  </r>
  <r>
    <x v="2"/>
    <x v="3"/>
    <n v="39"/>
    <x v="0"/>
    <n v="4.4815286624203905"/>
    <n v="4346"/>
    <x v="1"/>
  </r>
  <r>
    <x v="2"/>
    <x v="3"/>
    <n v="39"/>
    <x v="1"/>
    <n v="4.2181528662420433"/>
    <n v="3586"/>
    <x v="1"/>
  </r>
  <r>
    <x v="2"/>
    <x v="3"/>
    <n v="39"/>
    <x v="2"/>
    <n v="4.6496815286624235E-2"/>
    <n v="58"/>
    <x v="1"/>
  </r>
  <r>
    <x v="2"/>
    <x v="3"/>
    <n v="39"/>
    <x v="3"/>
    <n v="1.2101910828025482E-2"/>
    <n v="16"/>
    <x v="1"/>
  </r>
  <r>
    <x v="2"/>
    <x v="3"/>
    <n v="40"/>
    <x v="0"/>
    <n v="9.7664012738853909"/>
    <n v="5363"/>
    <x v="1"/>
  </r>
  <r>
    <x v="2"/>
    <x v="3"/>
    <n v="40"/>
    <x v="1"/>
    <n v="11.187738853503165"/>
    <n v="4900"/>
    <x v="1"/>
  </r>
  <r>
    <x v="2"/>
    <x v="3"/>
    <n v="40"/>
    <x v="2"/>
    <n v="0.14681528662420393"/>
    <n v="139"/>
    <x v="1"/>
  </r>
  <r>
    <x v="2"/>
    <x v="3"/>
    <n v="40"/>
    <x v="3"/>
    <n v="3.53503184713376E-2"/>
    <n v="32"/>
    <x v="1"/>
  </r>
  <r>
    <x v="2"/>
    <x v="3"/>
    <n v="41"/>
    <x v="0"/>
    <n v="6.2120222929936242"/>
    <n v="4998"/>
    <x v="1"/>
  </r>
  <r>
    <x v="2"/>
    <x v="3"/>
    <n v="41"/>
    <x v="1"/>
    <n v="68.097770700636687"/>
    <n v="5974"/>
    <x v="1"/>
  </r>
  <r>
    <x v="2"/>
    <x v="3"/>
    <n v="41"/>
    <x v="2"/>
    <n v="0.11863057324840773"/>
    <n v="107"/>
    <x v="1"/>
  </r>
  <r>
    <x v="2"/>
    <x v="3"/>
    <n v="41"/>
    <x v="3"/>
    <n v="3.8375796178343961E-2"/>
    <n v="36"/>
    <x v="1"/>
  </r>
  <r>
    <x v="2"/>
    <x v="3"/>
    <n v="42"/>
    <x v="0"/>
    <n v="16.331130573248512"/>
    <n v="5645"/>
    <x v="1"/>
  </r>
  <r>
    <x v="2"/>
    <x v="3"/>
    <n v="42"/>
    <x v="1"/>
    <n v="25.949681528662676"/>
    <n v="5744"/>
    <x v="1"/>
  </r>
  <r>
    <x v="2"/>
    <x v="3"/>
    <n v="42"/>
    <x v="2"/>
    <n v="0.10270700636942683"/>
    <n v="94"/>
    <x v="1"/>
  </r>
  <r>
    <x v="2"/>
    <x v="3"/>
    <n v="42"/>
    <x v="3"/>
    <n v="3.0891719745222947E-2"/>
    <n v="31"/>
    <x v="1"/>
  </r>
  <r>
    <x v="2"/>
    <x v="3"/>
    <n v="43"/>
    <x v="0"/>
    <n v="12.023885350318505"/>
    <n v="5401"/>
    <x v="1"/>
  </r>
  <r>
    <x v="2"/>
    <x v="3"/>
    <n v="43"/>
    <x v="1"/>
    <n v="21.253821656051002"/>
    <n v="5678"/>
    <x v="1"/>
  </r>
  <r>
    <x v="2"/>
    <x v="3"/>
    <n v="43"/>
    <x v="2"/>
    <n v="9.5382165605095548E-2"/>
    <n v="93"/>
    <x v="1"/>
  </r>
  <r>
    <x v="2"/>
    <x v="3"/>
    <n v="43"/>
    <x v="3"/>
    <n v="3.2006369426751606E-2"/>
    <n v="32"/>
    <x v="1"/>
  </r>
  <r>
    <x v="2"/>
    <x v="3"/>
    <n v="44"/>
    <x v="0"/>
    <n v="0.94912420382165597"/>
    <n v="2098"/>
    <x v="1"/>
  </r>
  <r>
    <x v="2"/>
    <x v="3"/>
    <n v="44"/>
    <x v="1"/>
    <n v="2.8907643312101792"/>
    <n v="2968"/>
    <x v="1"/>
  </r>
  <r>
    <x v="2"/>
    <x v="3"/>
    <n v="44"/>
    <x v="2"/>
    <n v="1.1624203821656052E-2"/>
    <n v="18"/>
    <x v="1"/>
  </r>
  <r>
    <x v="2"/>
    <x v="3"/>
    <n v="44"/>
    <x v="3"/>
    <n v="3.5031847133757958E-3"/>
    <n v="5"/>
    <x v="1"/>
  </r>
  <r>
    <x v="2"/>
    <x v="4"/>
    <n v="44"/>
    <x v="0"/>
    <n v="5.8957006369426725"/>
    <n v="4928"/>
    <x v="2"/>
  </r>
  <r>
    <x v="2"/>
    <x v="4"/>
    <n v="44"/>
    <x v="1"/>
    <n v="19.563375796178331"/>
    <n v="5640"/>
    <x v="2"/>
  </r>
  <r>
    <x v="2"/>
    <x v="4"/>
    <n v="44"/>
    <x v="2"/>
    <n v="7.1496815286624257E-2"/>
    <n v="65"/>
    <x v="2"/>
  </r>
  <r>
    <x v="2"/>
    <x v="4"/>
    <n v="44"/>
    <x v="3"/>
    <n v="1.8152866242038219E-2"/>
    <n v="18"/>
    <x v="2"/>
  </r>
  <r>
    <x v="2"/>
    <x v="4"/>
    <n v="45"/>
    <x v="0"/>
    <n v="13.212659235668813"/>
    <n v="5540"/>
    <x v="2"/>
  </r>
  <r>
    <x v="2"/>
    <x v="4"/>
    <n v="45"/>
    <x v="1"/>
    <n v="20.357165605095613"/>
    <n v="5612"/>
    <x v="2"/>
  </r>
  <r>
    <x v="2"/>
    <x v="4"/>
    <n v="45"/>
    <x v="2"/>
    <n v="8.105095541401279E-2"/>
    <n v="73"/>
    <x v="2"/>
  </r>
  <r>
    <x v="2"/>
    <x v="4"/>
    <n v="45"/>
    <x v="3"/>
    <n v="1.7197452229299366E-2"/>
    <n v="17"/>
    <x v="2"/>
  </r>
  <r>
    <x v="2"/>
    <x v="4"/>
    <n v="46"/>
    <x v="0"/>
    <n v="13.103662420382125"/>
    <n v="5349"/>
    <x v="2"/>
  </r>
  <r>
    <x v="2"/>
    <x v="4"/>
    <n v="46"/>
    <x v="1"/>
    <n v="18.679777070063722"/>
    <n v="5466"/>
    <x v="2"/>
  </r>
  <r>
    <x v="2"/>
    <x v="4"/>
    <n v="46"/>
    <x v="2"/>
    <n v="7.7707006369426804E-2"/>
    <n v="68"/>
    <x v="2"/>
  </r>
  <r>
    <x v="2"/>
    <x v="4"/>
    <n v="46"/>
    <x v="3"/>
    <n v="2.3407643312101923E-2"/>
    <n v="20"/>
    <x v="2"/>
  </r>
  <r>
    <x v="2"/>
    <x v="4"/>
    <n v="47"/>
    <x v="0"/>
    <n v="10.847133757961799"/>
    <n v="5346"/>
    <x v="2"/>
  </r>
  <r>
    <x v="2"/>
    <x v="4"/>
    <n v="47"/>
    <x v="1"/>
    <n v="15.238057324840849"/>
    <n v="5329"/>
    <x v="2"/>
  </r>
  <r>
    <x v="2"/>
    <x v="4"/>
    <n v="47"/>
    <x v="2"/>
    <n v="6.5923566878980919E-2"/>
    <n v="61"/>
    <x v="2"/>
  </r>
  <r>
    <x v="2"/>
    <x v="4"/>
    <n v="47"/>
    <x v="3"/>
    <n v="2.9299363057324848E-2"/>
    <n v="20"/>
    <x v="2"/>
  </r>
  <r>
    <x v="2"/>
    <x v="4"/>
    <n v="48"/>
    <x v="0"/>
    <n v="4.0212579617834585"/>
    <n v="4333"/>
    <x v="2"/>
  </r>
  <r>
    <x v="2"/>
    <x v="4"/>
    <n v="48"/>
    <x v="1"/>
    <n v="4.9630573248407721"/>
    <n v="3726"/>
    <x v="2"/>
  </r>
  <r>
    <x v="2"/>
    <x v="4"/>
    <n v="48"/>
    <x v="2"/>
    <n v="2.9936305732484094E-2"/>
    <n v="35"/>
    <x v="2"/>
  </r>
  <r>
    <x v="2"/>
    <x v="4"/>
    <n v="48"/>
    <x v="3"/>
    <n v="1.4968152866242038E-2"/>
    <n v="10"/>
    <x v="2"/>
  </r>
  <r>
    <x v="2"/>
    <x v="5"/>
    <n v="48"/>
    <x v="0"/>
    <n v="5.2955414012739279"/>
    <n v="4794"/>
    <x v="2"/>
  </r>
  <r>
    <x v="2"/>
    <x v="5"/>
    <n v="48"/>
    <x v="1"/>
    <n v="8.700477707006419"/>
    <n v="4401"/>
    <x v="2"/>
  </r>
  <r>
    <x v="2"/>
    <x v="5"/>
    <n v="48"/>
    <x v="2"/>
    <n v="3.6305732484076453E-2"/>
    <n v="43"/>
    <x v="2"/>
  </r>
  <r>
    <x v="2"/>
    <x v="5"/>
    <n v="48"/>
    <x v="3"/>
    <n v="1.2101910828025484E-2"/>
    <n v="12"/>
    <x v="2"/>
  </r>
  <r>
    <x v="2"/>
    <x v="5"/>
    <n v="49"/>
    <x v="0"/>
    <n v="8.3600318471337456"/>
    <n v="5285"/>
    <x v="2"/>
  </r>
  <r>
    <x v="2"/>
    <x v="5"/>
    <n v="49"/>
    <x v="1"/>
    <n v="22.201114649681585"/>
    <n v="5686"/>
    <x v="2"/>
  </r>
  <r>
    <x v="2"/>
    <x v="5"/>
    <n v="49"/>
    <x v="2"/>
    <n v="5.2070063694267553E-2"/>
    <n v="48"/>
    <x v="2"/>
  </r>
  <r>
    <x v="2"/>
    <x v="5"/>
    <n v="49"/>
    <x v="3"/>
    <n v="1.353503184713376E-2"/>
    <n v="12"/>
    <x v="2"/>
  </r>
  <r>
    <x v="2"/>
    <x v="5"/>
    <n v="50"/>
    <x v="0"/>
    <n v="7.4551751592356519"/>
    <n v="5157"/>
    <x v="2"/>
  </r>
  <r>
    <x v="2"/>
    <x v="5"/>
    <n v="50"/>
    <x v="1"/>
    <n v="43.093789808916974"/>
    <n v="5955"/>
    <x v="2"/>
  </r>
  <r>
    <x v="2"/>
    <x v="5"/>
    <n v="50"/>
    <x v="2"/>
    <n v="4.2515923566878999E-2"/>
    <n v="40"/>
    <x v="2"/>
  </r>
  <r>
    <x v="2"/>
    <x v="5"/>
    <n v="50"/>
    <x v="3"/>
    <n v="1.0509554140127393E-2"/>
    <n v="10"/>
    <x v="2"/>
  </r>
  <r>
    <x v="2"/>
    <x v="5"/>
    <n v="51"/>
    <x v="0"/>
    <n v="8.5504777070063653"/>
    <n v="5307"/>
    <x v="2"/>
  </r>
  <r>
    <x v="2"/>
    <x v="5"/>
    <n v="51"/>
    <x v="1"/>
    <n v="50.1729299363057"/>
    <n v="5957"/>
    <x v="2"/>
  </r>
  <r>
    <x v="2"/>
    <x v="5"/>
    <n v="51"/>
    <x v="2"/>
    <n v="4.7133757961783471E-2"/>
    <n v="40"/>
    <x v="2"/>
  </r>
  <r>
    <x v="2"/>
    <x v="5"/>
    <n v="51"/>
    <x v="3"/>
    <n v="1.0350318471337583E-2"/>
    <n v="11"/>
    <x v="2"/>
  </r>
  <r>
    <x v="2"/>
    <x v="5"/>
    <n v="52"/>
    <x v="0"/>
    <n v="16.804777070063675"/>
    <n v="5709"/>
    <x v="2"/>
  </r>
  <r>
    <x v="2"/>
    <x v="5"/>
    <n v="52"/>
    <x v="1"/>
    <n v="70.62085987261122"/>
    <n v="5983"/>
    <x v="2"/>
  </r>
  <r>
    <x v="2"/>
    <x v="5"/>
    <n v="52"/>
    <x v="2"/>
    <n v="0.12515923566878989"/>
    <n v="73"/>
    <x v="2"/>
  </r>
  <r>
    <x v="2"/>
    <x v="5"/>
    <n v="52"/>
    <x v="3"/>
    <n v="1.7356687898089179E-2"/>
    <n v="15"/>
    <x v="2"/>
  </r>
  <r>
    <x v="3"/>
    <x v="6"/>
    <n v="1"/>
    <x v="0"/>
    <n v="8.8499203821656138"/>
    <n v="5182"/>
    <x v="2"/>
  </r>
  <r>
    <x v="3"/>
    <x v="6"/>
    <n v="1"/>
    <x v="1"/>
    <n v="15.902229299363064"/>
    <n v="4815"/>
    <x v="2"/>
  </r>
  <r>
    <x v="3"/>
    <x v="6"/>
    <n v="1"/>
    <x v="2"/>
    <n v="3.0414012738853521E-2"/>
    <n v="23"/>
    <x v="2"/>
  </r>
  <r>
    <x v="3"/>
    <x v="6"/>
    <n v="1"/>
    <x v="3"/>
    <n v="4.1401273885350318E-3"/>
    <n v="6"/>
    <x v="2"/>
  </r>
  <r>
    <x v="3"/>
    <x v="6"/>
    <n v="2"/>
    <x v="0"/>
    <n v="8.344506369426794"/>
    <n v="5215"/>
    <x v="2"/>
  </r>
  <r>
    <x v="3"/>
    <x v="6"/>
    <n v="2"/>
    <x v="1"/>
    <n v="15.1877388535032"/>
    <n v="4661"/>
    <x v="2"/>
  </r>
  <r>
    <x v="3"/>
    <x v="6"/>
    <n v="2"/>
    <x v="2"/>
    <n v="2.7547770700636961E-2"/>
    <n v="23"/>
    <x v="2"/>
  </r>
  <r>
    <x v="3"/>
    <x v="6"/>
    <n v="2"/>
    <x v="3"/>
    <n v="4.1401273885350318E-3"/>
    <n v="7"/>
    <x v="2"/>
  </r>
  <r>
    <x v="3"/>
    <x v="6"/>
    <n v="3"/>
    <x v="0"/>
    <n v="6.9300955414012844"/>
    <n v="5236"/>
    <x v="2"/>
  </r>
  <r>
    <x v="3"/>
    <x v="6"/>
    <n v="3"/>
    <x v="1"/>
    <n v="14.122452229299538"/>
    <n v="4970"/>
    <x v="2"/>
  </r>
  <r>
    <x v="3"/>
    <x v="6"/>
    <n v="3"/>
    <x v="2"/>
    <n v="2.2452229299363073E-2"/>
    <n v="20"/>
    <x v="2"/>
  </r>
  <r>
    <x v="3"/>
    <x v="6"/>
    <n v="3"/>
    <x v="3"/>
    <n v="3.5031847133757963E-3"/>
    <n v="4"/>
    <x v="2"/>
  </r>
  <r>
    <x v="3"/>
    <x v="6"/>
    <n v="4"/>
    <x v="0"/>
    <n v="6.6360668789809107"/>
    <n v="5211"/>
    <x v="2"/>
  </r>
  <r>
    <x v="3"/>
    <x v="6"/>
    <n v="4"/>
    <x v="1"/>
    <n v="14.109872611465038"/>
    <n v="5091"/>
    <x v="2"/>
  </r>
  <r>
    <x v="3"/>
    <x v="6"/>
    <n v="4"/>
    <x v="2"/>
    <n v="2.0063694267515933E-2"/>
    <n v="20"/>
    <x v="2"/>
  </r>
  <r>
    <x v="3"/>
    <x v="6"/>
    <n v="4"/>
    <x v="3"/>
    <n v="3.1847133757961781E-3"/>
    <n v="5"/>
    <x v="2"/>
  </r>
  <r>
    <x v="3"/>
    <x v="6"/>
    <n v="5"/>
    <x v="0"/>
    <n v="1.7093949044586045"/>
    <n v="3195"/>
    <x v="2"/>
  </r>
  <r>
    <x v="3"/>
    <x v="6"/>
    <n v="5"/>
    <x v="1"/>
    <n v="3.2904458598726349"/>
    <n v="3005"/>
    <x v="2"/>
  </r>
  <r>
    <x v="3"/>
    <x v="6"/>
    <n v="5"/>
    <x v="2"/>
    <n v="6.0509554140127418E-3"/>
    <n v="8"/>
    <x v="2"/>
  </r>
  <r>
    <x v="3"/>
    <x v="6"/>
    <n v="5"/>
    <x v="3"/>
    <n v="4.7770700636942675E-4"/>
    <n v="1"/>
    <x v="2"/>
  </r>
  <r>
    <x v="3"/>
    <x v="6"/>
    <n v="52"/>
    <x v="0"/>
    <n v="0.30398089171974496"/>
    <n v="831"/>
    <x v="2"/>
  </r>
  <r>
    <x v="3"/>
    <x v="6"/>
    <n v="52"/>
    <x v="1"/>
    <n v="0.61878980891719726"/>
    <n v="936"/>
    <x v="2"/>
  </r>
  <r>
    <x v="3"/>
    <x v="6"/>
    <n v="52"/>
    <x v="2"/>
    <n v="1.910828025477707E-3"/>
    <n v="3"/>
    <x v="2"/>
  </r>
  <r>
    <x v="3"/>
    <x v="6"/>
    <n v="52"/>
    <x v="3"/>
    <n v="3.1847133757961782E-4"/>
    <n v="1"/>
    <x v="2"/>
  </r>
  <r>
    <x v="3"/>
    <x v="7"/>
    <n v="5"/>
    <x v="0"/>
    <n v="4.8485668789808871"/>
    <n v="4910"/>
    <x v="2"/>
  </r>
  <r>
    <x v="3"/>
    <x v="7"/>
    <n v="5"/>
    <x v="1"/>
    <n v="9.2976114649681563"/>
    <n v="4607"/>
    <x v="2"/>
  </r>
  <r>
    <x v="3"/>
    <x v="7"/>
    <n v="5"/>
    <x v="2"/>
    <n v="1.8152866242038226E-2"/>
    <n v="16"/>
    <x v="2"/>
  </r>
  <r>
    <x v="3"/>
    <x v="7"/>
    <n v="5"/>
    <x v="3"/>
    <n v="3.9808917197452229E-3"/>
    <n v="4"/>
    <x v="2"/>
  </r>
  <r>
    <x v="3"/>
    <x v="7"/>
    <n v="6"/>
    <x v="0"/>
    <n v="20.359235668789822"/>
    <n v="5856"/>
    <x v="2"/>
  </r>
  <r>
    <x v="3"/>
    <x v="7"/>
    <n v="6"/>
    <x v="1"/>
    <n v="12.691878980891738"/>
    <n v="4977"/>
    <x v="2"/>
  </r>
  <r>
    <x v="3"/>
    <x v="7"/>
    <n v="6"/>
    <x v="2"/>
    <n v="2.0859872611464981E-2"/>
    <n v="18"/>
    <x v="2"/>
  </r>
  <r>
    <x v="3"/>
    <x v="7"/>
    <n v="6"/>
    <x v="3"/>
    <n v="4.1401273885350335E-3"/>
    <n v="4"/>
    <x v="2"/>
  </r>
  <r>
    <x v="3"/>
    <x v="7"/>
    <n v="7"/>
    <x v="0"/>
    <n v="13.171974522293054"/>
    <n v="5721"/>
    <x v="2"/>
  </r>
  <r>
    <x v="3"/>
    <x v="7"/>
    <n v="7"/>
    <x v="1"/>
    <n v="18.262261146496847"/>
    <n v="5581"/>
    <x v="2"/>
  </r>
  <r>
    <x v="3"/>
    <x v="7"/>
    <n v="7"/>
    <x v="2"/>
    <n v="1.6560509554140127E-2"/>
    <n v="13"/>
    <x v="2"/>
  </r>
  <r>
    <x v="3"/>
    <x v="7"/>
    <n v="7"/>
    <x v="3"/>
    <n v="2.3885350318471337E-3"/>
    <n v="4"/>
    <x v="2"/>
  </r>
  <r>
    <x v="3"/>
    <x v="7"/>
    <n v="8"/>
    <x v="0"/>
    <n v="10.595382165605116"/>
    <n v="5645"/>
    <x v="2"/>
  </r>
  <r>
    <x v="3"/>
    <x v="7"/>
    <n v="8"/>
    <x v="1"/>
    <n v="18.77866242038219"/>
    <n v="5525"/>
    <x v="2"/>
  </r>
  <r>
    <x v="3"/>
    <x v="7"/>
    <n v="8"/>
    <x v="2"/>
    <n v="2.2292993630573257E-2"/>
    <n v="20"/>
    <x v="2"/>
  </r>
  <r>
    <x v="3"/>
    <x v="7"/>
    <n v="8"/>
    <x v="3"/>
    <n v="3.5031847133757958E-3"/>
    <n v="4"/>
    <x v="2"/>
  </r>
  <r>
    <x v="3"/>
    <x v="7"/>
    <n v="9"/>
    <x v="0"/>
    <n v="2.6370222929936373"/>
    <n v="3899"/>
    <x v="2"/>
  </r>
  <r>
    <x v="3"/>
    <x v="7"/>
    <n v="9"/>
    <x v="1"/>
    <n v="5.4420382165605092"/>
    <n v="4007"/>
    <x v="2"/>
  </r>
  <r>
    <x v="3"/>
    <x v="7"/>
    <n v="9"/>
    <x v="2"/>
    <n v="5.4140127388535055E-3"/>
    <n v="6"/>
    <x v="2"/>
  </r>
  <r>
    <x v="3"/>
    <x v="7"/>
    <n v="9"/>
    <x v="3"/>
    <n v="6.3694267515923564E-4"/>
    <n v="1"/>
    <x v="2"/>
  </r>
  <r>
    <x v="3"/>
    <x v="8"/>
    <n v="9"/>
    <x v="0"/>
    <n v="6.6682324840764586"/>
    <n v="5335"/>
    <x v="2"/>
  </r>
  <r>
    <x v="3"/>
    <x v="8"/>
    <n v="9"/>
    <x v="1"/>
    <n v="17.127229299363069"/>
    <n v="5541"/>
    <x v="2"/>
  </r>
  <r>
    <x v="3"/>
    <x v="8"/>
    <n v="9"/>
    <x v="2"/>
    <n v="1.5127388535031854E-2"/>
    <n v="12"/>
    <x v="2"/>
  </r>
  <r>
    <x v="3"/>
    <x v="8"/>
    <n v="9"/>
    <x v="3"/>
    <n v="3.821656050955414E-3"/>
    <n v="4"/>
    <x v="2"/>
  </r>
  <r>
    <x v="3"/>
    <x v="8"/>
    <n v="10"/>
    <x v="0"/>
    <n v="8.4292197452229303"/>
    <n v="5541"/>
    <x v="2"/>
  </r>
  <r>
    <x v="3"/>
    <x v="8"/>
    <n v="10"/>
    <x v="1"/>
    <n v="22.493152866242045"/>
    <n v="5777"/>
    <x v="2"/>
  </r>
  <r>
    <x v="3"/>
    <x v="8"/>
    <n v="10"/>
    <x v="2"/>
    <n v="1.9267515923566882E-2"/>
    <n v="12"/>
    <x v="2"/>
  </r>
  <r>
    <x v="3"/>
    <x v="8"/>
    <n v="10"/>
    <x v="3"/>
    <n v="4.2993630573248407E-3"/>
    <n v="5"/>
    <x v="2"/>
  </r>
  <r>
    <x v="3"/>
    <x v="8"/>
    <n v="11"/>
    <x v="0"/>
    <n v="14.854697452229363"/>
    <n v="5779"/>
    <x v="2"/>
  </r>
  <r>
    <x v="3"/>
    <x v="8"/>
    <n v="11"/>
    <x v="1"/>
    <n v="17.081687898089179"/>
    <n v="5542"/>
    <x v="2"/>
  </r>
  <r>
    <x v="3"/>
    <x v="8"/>
    <n v="11"/>
    <x v="2"/>
    <n v="1.2420382165605098E-2"/>
    <n v="10"/>
    <x v="2"/>
  </r>
  <r>
    <x v="3"/>
    <x v="8"/>
    <n v="11"/>
    <x v="3"/>
    <n v="4.9363057324840762E-3"/>
    <n v="5"/>
    <x v="2"/>
  </r>
  <r>
    <x v="3"/>
    <x v="8"/>
    <n v="12"/>
    <x v="0"/>
    <n v="10.745382165605156"/>
    <n v="5561"/>
    <x v="2"/>
  </r>
  <r>
    <x v="3"/>
    <x v="8"/>
    <n v="12"/>
    <x v="1"/>
    <n v="15.922133757961785"/>
    <n v="5317"/>
    <x v="2"/>
  </r>
  <r>
    <x v="3"/>
    <x v="8"/>
    <n v="12"/>
    <x v="2"/>
    <n v="1.576433121019109E-2"/>
    <n v="11"/>
    <x v="2"/>
  </r>
  <r>
    <x v="3"/>
    <x v="8"/>
    <n v="12"/>
    <x v="3"/>
    <n v="4.2993630573248407E-3"/>
    <n v="6"/>
    <x v="2"/>
  </r>
  <r>
    <x v="3"/>
    <x v="8"/>
    <n v="13"/>
    <x v="0"/>
    <n v="5.878901273885428"/>
    <n v="5125"/>
    <x v="2"/>
  </r>
  <r>
    <x v="3"/>
    <x v="8"/>
    <n v="13"/>
    <x v="1"/>
    <n v="8.8898089171974526"/>
    <n v="4534"/>
    <x v="2"/>
  </r>
  <r>
    <x v="3"/>
    <x v="8"/>
    <n v="13"/>
    <x v="2"/>
    <n v="8.1210191082802564E-3"/>
    <n v="9"/>
    <x v="2"/>
  </r>
  <r>
    <x v="3"/>
    <x v="8"/>
    <n v="13"/>
    <x v="3"/>
    <n v="9.5541401273885351E-4"/>
    <n v="2"/>
    <x v="2"/>
  </r>
  <r>
    <x v="3"/>
    <x v="9"/>
    <n v="13"/>
    <x v="0"/>
    <n v="2.3163216560509534"/>
    <n v="3719"/>
    <x v="3"/>
  </r>
  <r>
    <x v="3"/>
    <x v="9"/>
    <n v="13"/>
    <x v="1"/>
    <n v="2.9945859872611584"/>
    <n v="2918"/>
    <x v="3"/>
  </r>
  <r>
    <x v="3"/>
    <x v="9"/>
    <n v="13"/>
    <x v="2"/>
    <n v="2.8662420382165607E-3"/>
    <n v="3"/>
    <x v="3"/>
  </r>
  <r>
    <x v="3"/>
    <x v="9"/>
    <n v="13"/>
    <x v="3"/>
    <n v="4.7770700636942675E-4"/>
    <n v="1"/>
    <x v="3"/>
  </r>
  <r>
    <x v="3"/>
    <x v="9"/>
    <n v="14"/>
    <x v="0"/>
    <n v="7.9773089171974627"/>
    <n v="5507"/>
    <x v="3"/>
  </r>
  <r>
    <x v="3"/>
    <x v="9"/>
    <n v="14"/>
    <x v="1"/>
    <n v="11.832643312101972"/>
    <n v="5162"/>
    <x v="3"/>
  </r>
  <r>
    <x v="3"/>
    <x v="9"/>
    <n v="14"/>
    <x v="2"/>
    <n v="6.847133757961788E-3"/>
    <n v="7"/>
    <x v="3"/>
  </r>
  <r>
    <x v="3"/>
    <x v="9"/>
    <n v="14"/>
    <x v="3"/>
    <n v="2.0700636942675163E-3"/>
    <n v="3"/>
    <x v="3"/>
  </r>
  <r>
    <x v="3"/>
    <x v="9"/>
    <n v="15"/>
    <x v="0"/>
    <n v="9.5884554140127403"/>
    <n v="5667"/>
    <x v="3"/>
  </r>
  <r>
    <x v="3"/>
    <x v="9"/>
    <n v="15"/>
    <x v="1"/>
    <n v="17.5807324840764"/>
    <n v="5716"/>
    <x v="3"/>
  </r>
  <r>
    <x v="3"/>
    <x v="9"/>
    <n v="15"/>
    <x v="2"/>
    <n v="1.4808917197452233E-2"/>
    <n v="11"/>
    <x v="3"/>
  </r>
  <r>
    <x v="3"/>
    <x v="9"/>
    <n v="15"/>
    <x v="3"/>
    <n v="3.821656050955414E-3"/>
    <n v="4"/>
    <x v="3"/>
  </r>
  <r>
    <x v="3"/>
    <x v="9"/>
    <n v="16"/>
    <x v="0"/>
    <n v="10.854219745222965"/>
    <n v="5708"/>
    <x v="3"/>
  </r>
  <r>
    <x v="3"/>
    <x v="9"/>
    <n v="16"/>
    <x v="1"/>
    <n v="9.5687898089172378"/>
    <n v="5018"/>
    <x v="3"/>
  </r>
  <r>
    <x v="3"/>
    <x v="9"/>
    <n v="16"/>
    <x v="2"/>
    <n v="8.2802547770700688E-3"/>
    <n v="8"/>
    <x v="3"/>
  </r>
  <r>
    <x v="3"/>
    <x v="9"/>
    <n v="16"/>
    <x v="3"/>
    <n v="1.2738853503184713E-3"/>
    <n v="1"/>
    <x v="3"/>
  </r>
  <r>
    <x v="3"/>
    <x v="9"/>
    <n v="17"/>
    <x v="0"/>
    <n v="9.7605891719745337"/>
    <n v="5685"/>
    <x v="3"/>
  </r>
  <r>
    <x v="3"/>
    <x v="9"/>
    <n v="17"/>
    <x v="1"/>
    <n v="10.523726114649683"/>
    <n v="5073"/>
    <x v="3"/>
  </r>
  <r>
    <x v="3"/>
    <x v="9"/>
    <n v="17"/>
    <x v="2"/>
    <n v="8.1210191082802564E-3"/>
    <n v="7"/>
    <x v="3"/>
  </r>
  <r>
    <x v="3"/>
    <x v="9"/>
    <n v="17"/>
    <x v="3"/>
    <n v="7.9617834394904452E-4"/>
    <n v="2"/>
    <x v="3"/>
  </r>
  <r>
    <x v="3"/>
    <x v="10"/>
    <n v="18"/>
    <x v="0"/>
    <n v="7.7465764331210307"/>
    <n v="5562"/>
    <x v="3"/>
  </r>
  <r>
    <x v="3"/>
    <x v="10"/>
    <n v="18"/>
    <x v="1"/>
    <n v="25.797133757961895"/>
    <n v="5751"/>
    <x v="3"/>
  </r>
  <r>
    <x v="3"/>
    <x v="10"/>
    <n v="18"/>
    <x v="2"/>
    <n v="7.9617834394904476E-3"/>
    <n v="8"/>
    <x v="3"/>
  </r>
  <r>
    <x v="3"/>
    <x v="10"/>
    <n v="18"/>
    <x v="3"/>
    <n v="3.3439490445859874E-3"/>
    <n v="3"/>
    <x v="3"/>
  </r>
  <r>
    <x v="3"/>
    <x v="10"/>
    <n v="19"/>
    <x v="0"/>
    <n v="6.5634554140128154"/>
    <n v="5463"/>
    <x v="3"/>
  </r>
  <r>
    <x v="3"/>
    <x v="10"/>
    <n v="19"/>
    <x v="1"/>
    <n v="13.485987261146514"/>
    <n v="5365"/>
    <x v="3"/>
  </r>
  <r>
    <x v="3"/>
    <x v="10"/>
    <n v="19"/>
    <x v="2"/>
    <n v="7.0063694267515951E-3"/>
    <n v="6"/>
    <x v="3"/>
  </r>
  <r>
    <x v="3"/>
    <x v="10"/>
    <n v="19"/>
    <x v="3"/>
    <n v="1.1146496815286624E-3"/>
    <n v="2"/>
    <x v="3"/>
  </r>
  <r>
    <x v="3"/>
    <x v="10"/>
    <n v="20"/>
    <x v="0"/>
    <n v="6.0459394904458579"/>
    <n v="5352"/>
    <x v="3"/>
  </r>
  <r>
    <x v="3"/>
    <x v="10"/>
    <n v="20"/>
    <x v="1"/>
    <n v="12.48057324840766"/>
    <n v="5407"/>
    <x v="3"/>
  </r>
  <r>
    <x v="3"/>
    <x v="10"/>
    <n v="20"/>
    <x v="2"/>
    <n v="5.7324840764331215E-3"/>
    <n v="6"/>
    <x v="3"/>
  </r>
  <r>
    <x v="3"/>
    <x v="10"/>
    <n v="20"/>
    <x v="3"/>
    <n v="3.1847133757961781E-3"/>
    <n v="4"/>
    <x v="3"/>
  </r>
  <r>
    <x v="3"/>
    <x v="10"/>
    <n v="21"/>
    <x v="0"/>
    <n v="5.5138535031847642"/>
    <n v="5197"/>
    <x v="3"/>
  </r>
  <r>
    <x v="3"/>
    <x v="10"/>
    <n v="21"/>
    <x v="1"/>
    <n v="12.075477707006325"/>
    <n v="5396"/>
    <x v="3"/>
  </r>
  <r>
    <x v="3"/>
    <x v="10"/>
    <n v="21"/>
    <x v="2"/>
    <n v="7.3248407643312138E-3"/>
    <n v="8"/>
    <x v="3"/>
  </r>
  <r>
    <x v="3"/>
    <x v="10"/>
    <n v="21"/>
    <x v="3"/>
    <n v="7.9617834394904452E-4"/>
    <n v="1"/>
    <x v="3"/>
  </r>
  <r>
    <x v="3"/>
    <x v="10"/>
    <n v="22"/>
    <x v="0"/>
    <n v="4.6125796178343998"/>
    <n v="4802"/>
    <x v="3"/>
  </r>
  <r>
    <x v="3"/>
    <x v="10"/>
    <n v="22"/>
    <x v="1"/>
    <n v="4.5563694267515995"/>
    <n v="3856"/>
    <x v="3"/>
  </r>
  <r>
    <x v="3"/>
    <x v="10"/>
    <n v="22"/>
    <x v="2"/>
    <n v="2.7070063694267519E-3"/>
    <n v="3"/>
    <x v="3"/>
  </r>
  <r>
    <x v="3"/>
    <x v="10"/>
    <n v="22"/>
    <x v="3"/>
    <n v="9.5541401273885351E-4"/>
    <n v="2"/>
    <x v="3"/>
  </r>
  <r>
    <x v="3"/>
    <x v="11"/>
    <n v="22"/>
    <x v="0"/>
    <n v="6.7392515923566716"/>
    <n v="5318"/>
    <x v="0"/>
  </r>
  <r>
    <x v="3"/>
    <x v="11"/>
    <n v="22"/>
    <x v="1"/>
    <n v="7.219426751592354"/>
    <n v="4613"/>
    <x v="0"/>
  </r>
  <r>
    <x v="3"/>
    <x v="11"/>
    <n v="22"/>
    <x v="2"/>
    <n v="4.617834394904461E-3"/>
    <n v="6"/>
    <x v="0"/>
  </r>
  <r>
    <x v="3"/>
    <x v="11"/>
    <n v="22"/>
    <x v="3"/>
    <n v="6.3694267515923564E-4"/>
    <n v="1"/>
    <x v="0"/>
  </r>
  <r>
    <x v="3"/>
    <x v="11"/>
    <n v="23"/>
    <x v="0"/>
    <n v="8.6693471337580537"/>
    <n v="5633"/>
    <x v="0"/>
  </r>
  <r>
    <x v="3"/>
    <x v="11"/>
    <n v="23"/>
    <x v="1"/>
    <n v="12.093471337579734"/>
    <n v="5387"/>
    <x v="0"/>
  </r>
  <r>
    <x v="3"/>
    <x v="11"/>
    <n v="23"/>
    <x v="2"/>
    <n v="4.9363057324840788E-3"/>
    <n v="6"/>
    <x v="0"/>
  </r>
  <r>
    <x v="3"/>
    <x v="11"/>
    <n v="23"/>
    <x v="3"/>
    <n v="1.2738853503184713E-3"/>
    <n v="2"/>
    <x v="0"/>
  </r>
  <r>
    <x v="3"/>
    <x v="11"/>
    <n v="24"/>
    <x v="0"/>
    <n v="6.6332802547770466"/>
    <n v="5489"/>
    <x v="0"/>
  </r>
  <r>
    <x v="3"/>
    <x v="11"/>
    <n v="24"/>
    <x v="1"/>
    <n v="11.079299363057437"/>
    <n v="5340"/>
    <x v="0"/>
  </r>
  <r>
    <x v="3"/>
    <x v="11"/>
    <n v="24"/>
    <x v="2"/>
    <n v="3.8216560509554145E-3"/>
    <n v="5"/>
    <x v="0"/>
  </r>
  <r>
    <x v="3"/>
    <x v="11"/>
    <n v="24"/>
    <x v="3"/>
    <n v="1.2738853503184713E-3"/>
    <n v="2"/>
    <x v="0"/>
  </r>
  <r>
    <x v="3"/>
    <x v="11"/>
    <n v="25"/>
    <x v="0"/>
    <n v="5.9657643312103037"/>
    <n v="5372"/>
    <x v="0"/>
  </r>
  <r>
    <x v="3"/>
    <x v="11"/>
    <n v="25"/>
    <x v="1"/>
    <n v="9.1273885350318711"/>
    <n v="5092"/>
    <x v="0"/>
  </r>
  <r>
    <x v="3"/>
    <x v="11"/>
    <n v="25"/>
    <x v="2"/>
    <n v="3.8216560509554162E-3"/>
    <n v="6"/>
    <x v="0"/>
  </r>
  <r>
    <x v="3"/>
    <x v="11"/>
    <n v="25"/>
    <x v="3"/>
    <n v="1.2738853503184713E-3"/>
    <n v="2"/>
    <x v="0"/>
  </r>
  <r>
    <x v="3"/>
    <x v="11"/>
    <n v="26"/>
    <x v="0"/>
    <n v="3.7358280254777423"/>
    <n v="4746"/>
    <x v="0"/>
  </r>
  <r>
    <x v="3"/>
    <x v="11"/>
    <n v="26"/>
    <x v="1"/>
    <n v="5.5549363057324923"/>
    <n v="4213"/>
    <x v="0"/>
  </r>
  <r>
    <x v="3"/>
    <x v="11"/>
    <n v="26"/>
    <x v="2"/>
    <n v="4.4585987261146504E-3"/>
    <n v="5"/>
    <x v="0"/>
  </r>
  <r>
    <x v="3"/>
    <x v="11"/>
    <n v="26"/>
    <x v="3"/>
    <n v="1.2738853503184713E-3"/>
    <n v="2"/>
    <x v="0"/>
  </r>
  <r>
    <x v="3"/>
    <x v="0"/>
    <n v="26"/>
    <x v="0"/>
    <n v="1.4390127388535021"/>
    <n v="2977"/>
    <x v="0"/>
  </r>
  <r>
    <x v="3"/>
    <x v="0"/>
    <n v="26"/>
    <x v="1"/>
    <n v="2.29936305732484"/>
    <n v="2594"/>
    <x v="0"/>
  </r>
  <r>
    <x v="3"/>
    <x v="0"/>
    <n v="26"/>
    <x v="2"/>
    <n v="1.9108280254777072E-3"/>
    <n v="3"/>
    <x v="0"/>
  </r>
  <r>
    <x v="3"/>
    <x v="0"/>
    <n v="26"/>
    <x v="3"/>
    <n v="1.5923566878980891E-4"/>
    <n v="0"/>
    <x v="0"/>
  </r>
  <r>
    <x v="3"/>
    <x v="0"/>
    <n v="27"/>
    <x v="0"/>
    <n v="4.7637738853503144"/>
    <n v="5067"/>
    <x v="0"/>
  </r>
  <r>
    <x v="3"/>
    <x v="0"/>
    <n v="27"/>
    <x v="1"/>
    <n v="16.947452229299408"/>
    <n v="5559"/>
    <x v="0"/>
  </r>
  <r>
    <x v="3"/>
    <x v="0"/>
    <n v="27"/>
    <x v="2"/>
    <n v="5.2547770700636966E-3"/>
    <n v="6"/>
    <x v="0"/>
  </r>
  <r>
    <x v="3"/>
    <x v="0"/>
    <n v="27"/>
    <x v="3"/>
    <n v="1.4331210191082804E-3"/>
    <n v="2"/>
    <x v="0"/>
  </r>
  <r>
    <x v="3"/>
    <x v="0"/>
    <n v="28"/>
    <x v="0"/>
    <n v="9.1160031847133904"/>
    <n v="5684"/>
    <x v="0"/>
  </r>
  <r>
    <x v="3"/>
    <x v="0"/>
    <n v="28"/>
    <x v="1"/>
    <n v="10.307484076433136"/>
    <n v="5238"/>
    <x v="0"/>
  </r>
  <r>
    <x v="3"/>
    <x v="0"/>
    <n v="28"/>
    <x v="2"/>
    <n v="8.1210191082802564E-3"/>
    <n v="6"/>
    <x v="0"/>
  </r>
  <r>
    <x v="3"/>
    <x v="0"/>
    <n v="28"/>
    <x v="3"/>
    <n v="1.0828025477707004E-2"/>
    <n v="3"/>
    <x v="0"/>
  </r>
  <r>
    <x v="3"/>
    <x v="0"/>
    <n v="29"/>
    <x v="0"/>
    <n v="6.9902070063694657"/>
    <n v="5561"/>
    <x v="0"/>
  </r>
  <r>
    <x v="3"/>
    <x v="0"/>
    <n v="29"/>
    <x v="1"/>
    <n v="7.8767515923566886"/>
    <n v="4770"/>
    <x v="0"/>
  </r>
  <r>
    <x v="3"/>
    <x v="0"/>
    <n v="29"/>
    <x v="2"/>
    <n v="5.2707006369426754E-2"/>
    <n v="10"/>
    <x v="0"/>
  </r>
  <r>
    <x v="3"/>
    <x v="0"/>
    <n v="29"/>
    <x v="3"/>
    <n v="1.0350318471337579E-2"/>
    <n v="4"/>
    <x v="0"/>
  </r>
  <r>
    <x v="3"/>
    <x v="0"/>
    <n v="30"/>
    <x v="0"/>
    <n v="4.9472929936305992"/>
    <n v="5192"/>
    <x v="0"/>
  </r>
  <r>
    <x v="3"/>
    <x v="0"/>
    <n v="30"/>
    <x v="1"/>
    <n v="15.854936305732457"/>
    <n v="5572"/>
    <x v="0"/>
  </r>
  <r>
    <x v="3"/>
    <x v="0"/>
    <n v="30"/>
    <x v="2"/>
    <n v="4.6178343949044584E-3"/>
    <n v="3"/>
    <x v="0"/>
  </r>
  <r>
    <x v="3"/>
    <x v="0"/>
    <n v="30"/>
    <x v="3"/>
    <n v="1.592356687898089E-3"/>
    <n v="2"/>
    <x v="0"/>
  </r>
  <r>
    <x v="3"/>
    <x v="0"/>
    <n v="31"/>
    <x v="0"/>
    <n v="0.64522292993630537"/>
    <n v="1720"/>
    <x v="0"/>
  </r>
  <r>
    <x v="3"/>
    <x v="0"/>
    <n v="31"/>
    <x v="1"/>
    <n v="2.0047770700636929"/>
    <n v="2332"/>
    <x v="0"/>
  </r>
  <r>
    <x v="3"/>
    <x v="0"/>
    <n v="31"/>
    <x v="2"/>
    <n v="1.5923566878980891E-4"/>
    <n v="0"/>
    <x v="0"/>
  </r>
  <r>
    <x v="3"/>
    <x v="0"/>
    <n v="31"/>
    <x v="3"/>
    <n v="1.5923566878980891E-4"/>
    <n v="0"/>
    <x v="0"/>
  </r>
  <r>
    <x v="3"/>
    <x v="1"/>
    <n v="31"/>
    <x v="0"/>
    <n v="3.9878184713376061"/>
    <n v="4896"/>
    <x v="0"/>
  </r>
  <r>
    <x v="3"/>
    <x v="1"/>
    <n v="31"/>
    <x v="1"/>
    <n v="14.559076433121012"/>
    <n v="5423"/>
    <x v="0"/>
  </r>
  <r>
    <x v="3"/>
    <x v="1"/>
    <n v="31"/>
    <x v="2"/>
    <n v="6.6878980891719756E-3"/>
    <n v="4"/>
    <x v="0"/>
  </r>
  <r>
    <x v="3"/>
    <x v="1"/>
    <n v="31"/>
    <x v="3"/>
    <n v="2.2292993630573248E-3"/>
    <n v="1"/>
    <x v="0"/>
  </r>
  <r>
    <x v="3"/>
    <x v="1"/>
    <n v="32"/>
    <x v="0"/>
    <n v="4.2635350318471774"/>
    <n v="4955"/>
    <x v="0"/>
  </r>
  <r>
    <x v="3"/>
    <x v="1"/>
    <n v="32"/>
    <x v="1"/>
    <n v="16.308121019108373"/>
    <n v="5567"/>
    <x v="0"/>
  </r>
  <r>
    <x v="3"/>
    <x v="1"/>
    <n v="32"/>
    <x v="2"/>
    <n v="4.6178343949044593E-3"/>
    <n v="4"/>
    <x v="0"/>
  </r>
  <r>
    <x v="3"/>
    <x v="1"/>
    <n v="32"/>
    <x v="3"/>
    <n v="1.2738853503184713E-3"/>
    <n v="1"/>
    <x v="0"/>
  </r>
  <r>
    <x v="3"/>
    <x v="1"/>
    <n v="33"/>
    <x v="0"/>
    <n v="4.820541401273899"/>
    <n v="5124"/>
    <x v="0"/>
  </r>
  <r>
    <x v="3"/>
    <x v="1"/>
    <n v="33"/>
    <x v="1"/>
    <n v="12.091560509554316"/>
    <n v="5390"/>
    <x v="0"/>
  </r>
  <r>
    <x v="3"/>
    <x v="1"/>
    <n v="33"/>
    <x v="2"/>
    <n v="3.6624203821656047E-3"/>
    <n v="4"/>
    <x v="0"/>
  </r>
  <r>
    <x v="3"/>
    <x v="1"/>
    <n v="33"/>
    <x v="3"/>
    <n v="7.4840764331210209E-3"/>
    <n v="9"/>
    <x v="0"/>
  </r>
  <r>
    <x v="3"/>
    <x v="1"/>
    <n v="34"/>
    <x v="0"/>
    <n v="9.2169585987261087"/>
    <n v="5711"/>
    <x v="0"/>
  </r>
  <r>
    <x v="3"/>
    <x v="1"/>
    <n v="34"/>
    <x v="1"/>
    <n v="9.6765923566879284"/>
    <n v="5140"/>
    <x v="0"/>
  </r>
  <r>
    <x v="3"/>
    <x v="1"/>
    <n v="34"/>
    <x v="2"/>
    <n v="2.3885350318471337E-3"/>
    <n v="3"/>
    <x v="0"/>
  </r>
  <r>
    <x v="3"/>
    <x v="1"/>
    <n v="34"/>
    <x v="3"/>
    <n v="8.2643312101910851E-2"/>
    <n v="93"/>
    <x v="0"/>
  </r>
  <r>
    <x v="3"/>
    <x v="1"/>
    <n v="35"/>
    <x v="0"/>
    <n v="3.849283439490474"/>
    <n v="4721"/>
    <x v="0"/>
  </r>
  <r>
    <x v="3"/>
    <x v="1"/>
    <n v="35"/>
    <x v="1"/>
    <n v="4.8049363057324843"/>
    <n v="4008"/>
    <x v="0"/>
  </r>
  <r>
    <x v="3"/>
    <x v="1"/>
    <n v="35"/>
    <x v="2"/>
    <n v="1.2738853503184713E-3"/>
    <n v="2"/>
    <x v="0"/>
  </r>
  <r>
    <x v="3"/>
    <x v="1"/>
    <n v="35"/>
    <x v="3"/>
    <n v="7.5000000000000025E-2"/>
    <n v="99"/>
    <x v="0"/>
  </r>
  <r>
    <x v="3"/>
    <x v="2"/>
    <n v="35"/>
    <x v="0"/>
    <n v="2.7785828025477861"/>
    <n v="4218"/>
    <x v="1"/>
  </r>
  <r>
    <x v="3"/>
    <x v="2"/>
    <n v="35"/>
    <x v="1"/>
    <n v="4.3222929936305796"/>
    <n v="3788"/>
    <x v="1"/>
  </r>
  <r>
    <x v="3"/>
    <x v="2"/>
    <n v="35"/>
    <x v="2"/>
    <n v="1.4331210191082804E-3"/>
    <n v="2"/>
    <x v="1"/>
  </r>
  <r>
    <x v="3"/>
    <x v="2"/>
    <n v="35"/>
    <x v="3"/>
    <n v="0.10605095541401277"/>
    <n v="131"/>
    <x v="1"/>
  </r>
  <r>
    <x v="3"/>
    <x v="2"/>
    <n v="36"/>
    <x v="0"/>
    <n v="6.2809713375796186"/>
    <n v="5461"/>
    <x v="1"/>
  </r>
  <r>
    <x v="3"/>
    <x v="2"/>
    <n v="36"/>
    <x v="1"/>
    <n v="21.664490445859748"/>
    <n v="5997"/>
    <x v="1"/>
  </r>
  <r>
    <x v="3"/>
    <x v="2"/>
    <n v="36"/>
    <x v="2"/>
    <n v="3.821656050955414E-3"/>
    <n v="3"/>
    <x v="1"/>
  </r>
  <r>
    <x v="3"/>
    <x v="2"/>
    <n v="36"/>
    <x v="3"/>
    <n v="0.23742038216560415"/>
    <n v="220"/>
    <x v="1"/>
  </r>
  <r>
    <x v="3"/>
    <x v="2"/>
    <n v="37"/>
    <x v="0"/>
    <n v="9.1110668789808784"/>
    <n v="5813"/>
    <x v="1"/>
  </r>
  <r>
    <x v="3"/>
    <x v="2"/>
    <n v="37"/>
    <x v="1"/>
    <n v="11.416242038216652"/>
    <n v="5442"/>
    <x v="1"/>
  </r>
  <r>
    <x v="3"/>
    <x v="2"/>
    <n v="37"/>
    <x v="2"/>
    <n v="5.8917197452229295E-3"/>
    <n v="3"/>
    <x v="1"/>
  </r>
  <r>
    <x v="3"/>
    <x v="2"/>
    <n v="37"/>
    <x v="3"/>
    <n v="0.23391719745222861"/>
    <n v="243"/>
    <x v="1"/>
  </r>
  <r>
    <x v="3"/>
    <x v="2"/>
    <n v="38"/>
    <x v="0"/>
    <n v="10.618630573248245"/>
    <n v="5946"/>
    <x v="1"/>
  </r>
  <r>
    <x v="3"/>
    <x v="2"/>
    <n v="38"/>
    <x v="1"/>
    <n v="18.104617834394908"/>
    <n v="5886"/>
    <x v="1"/>
  </r>
  <r>
    <x v="3"/>
    <x v="2"/>
    <n v="38"/>
    <x v="2"/>
    <n v="3.9808917197452229E-3"/>
    <n v="3"/>
    <x v="1"/>
  </r>
  <r>
    <x v="3"/>
    <x v="2"/>
    <n v="38"/>
    <x v="3"/>
    <n v="0.22563694267515866"/>
    <n v="235"/>
    <x v="1"/>
  </r>
  <r>
    <x v="3"/>
    <x v="2"/>
    <n v="39"/>
    <x v="0"/>
    <n v="9.4256369426751103"/>
    <n v="5840"/>
    <x v="1"/>
  </r>
  <r>
    <x v="3"/>
    <x v="2"/>
    <n v="39"/>
    <x v="1"/>
    <n v="10.783121019108293"/>
    <n v="5351"/>
    <x v="1"/>
  </r>
  <r>
    <x v="3"/>
    <x v="2"/>
    <n v="39"/>
    <x v="2"/>
    <n v="2.2292993630573252E-3"/>
    <n v="3"/>
    <x v="1"/>
  </r>
  <r>
    <x v="3"/>
    <x v="2"/>
    <n v="39"/>
    <x v="3"/>
    <n v="0.35207006369426685"/>
    <n v="304"/>
    <x v="1"/>
  </r>
  <r>
    <x v="3"/>
    <x v="3"/>
    <n v="39"/>
    <x v="0"/>
    <n v="1.4615445859872613"/>
    <n v="2988"/>
    <x v="1"/>
  </r>
  <r>
    <x v="3"/>
    <x v="3"/>
    <n v="39"/>
    <x v="1"/>
    <n v="1.6214968152866236"/>
    <n v="2068"/>
    <x v="1"/>
  </r>
  <r>
    <x v="3"/>
    <x v="3"/>
    <n v="39"/>
    <x v="2"/>
    <n v="1.2738853503184713E-3"/>
    <n v="2"/>
    <x v="1"/>
  </r>
  <r>
    <x v="3"/>
    <x v="3"/>
    <n v="39"/>
    <x v="3"/>
    <n v="0.16449044585987263"/>
    <n v="189"/>
    <x v="1"/>
  </r>
  <r>
    <x v="3"/>
    <x v="3"/>
    <n v="40"/>
    <x v="0"/>
    <n v="11.032802547770762"/>
    <n v="5903"/>
    <x v="1"/>
  </r>
  <r>
    <x v="3"/>
    <x v="3"/>
    <n v="40"/>
    <x v="1"/>
    <n v="19.202229299363147"/>
    <n v="5934"/>
    <x v="1"/>
  </r>
  <r>
    <x v="3"/>
    <x v="3"/>
    <n v="40"/>
    <x v="2"/>
    <n v="6.5286624203821642E-3"/>
    <n v="4"/>
    <x v="1"/>
  </r>
  <r>
    <x v="3"/>
    <x v="3"/>
    <n v="40"/>
    <x v="3"/>
    <n v="1.53964968152866"/>
    <n v="452"/>
    <x v="1"/>
  </r>
  <r>
    <x v="3"/>
    <x v="3"/>
    <n v="41"/>
    <x v="0"/>
    <n v="8.6624203821656547"/>
    <n v="5775"/>
    <x v="1"/>
  </r>
  <r>
    <x v="3"/>
    <x v="3"/>
    <n v="41"/>
    <x v="1"/>
    <n v="22.456369426751461"/>
    <n v="6039"/>
    <x v="1"/>
  </r>
  <r>
    <x v="3"/>
    <x v="3"/>
    <n v="41"/>
    <x v="2"/>
    <n v="7.1656050955414014E-3"/>
    <n v="4"/>
    <x v="1"/>
  </r>
  <r>
    <x v="3"/>
    <x v="3"/>
    <n v="41"/>
    <x v="3"/>
    <n v="0.90318471337579076"/>
    <n v="431"/>
    <x v="1"/>
  </r>
  <r>
    <x v="3"/>
    <x v="3"/>
    <n v="42"/>
    <x v="0"/>
    <n v="8.3676751592357448"/>
    <n v="5809"/>
    <x v="1"/>
  </r>
  <r>
    <x v="3"/>
    <x v="3"/>
    <n v="42"/>
    <x v="1"/>
    <n v="23.016560509553816"/>
    <n v="5957"/>
    <x v="1"/>
  </r>
  <r>
    <x v="3"/>
    <x v="3"/>
    <n v="42"/>
    <x v="2"/>
    <n v="5.5732484076433135E-3"/>
    <n v="4"/>
    <x v="1"/>
  </r>
  <r>
    <x v="3"/>
    <x v="3"/>
    <n v="42"/>
    <x v="3"/>
    <n v="1.9114649681528693"/>
    <n v="789"/>
    <x v="1"/>
  </r>
  <r>
    <x v="3"/>
    <x v="3"/>
    <n v="43"/>
    <x v="0"/>
    <n v="14.016719745222735"/>
    <n v="6075"/>
    <x v="1"/>
  </r>
  <r>
    <x v="3"/>
    <x v="3"/>
    <n v="43"/>
    <x v="1"/>
    <n v="18.771656050955507"/>
    <n v="5885"/>
    <x v="1"/>
  </r>
  <r>
    <x v="3"/>
    <x v="3"/>
    <n v="43"/>
    <x v="2"/>
    <n v="4.7770700636942699E-3"/>
    <n v="4"/>
    <x v="1"/>
  </r>
  <r>
    <x v="3"/>
    <x v="3"/>
    <n v="43"/>
    <x v="3"/>
    <n v="3.4917197452229165"/>
    <n v="1226"/>
    <x v="1"/>
  </r>
  <r>
    <x v="3"/>
    <x v="3"/>
    <n v="44"/>
    <x v="0"/>
    <n v="4.300318471337583"/>
    <n v="4929"/>
    <x v="1"/>
  </r>
  <r>
    <x v="3"/>
    <x v="3"/>
    <n v="44"/>
    <x v="1"/>
    <n v="5.7490445859872663"/>
    <n v="4327"/>
    <x v="1"/>
  </r>
  <r>
    <x v="3"/>
    <x v="3"/>
    <n v="44"/>
    <x v="2"/>
    <n v="4.7770700636942675E-4"/>
    <n v="1"/>
    <x v="1"/>
  </r>
  <r>
    <x v="3"/>
    <x v="3"/>
    <n v="44"/>
    <x v="3"/>
    <n v="0.59235668789808837"/>
    <n v="625"/>
    <x v="1"/>
  </r>
  <r>
    <x v="3"/>
    <x v="4"/>
    <n v="44"/>
    <x v="0"/>
    <n v="10.644347133757805"/>
    <n v="5953"/>
    <x v="2"/>
  </r>
  <r>
    <x v="3"/>
    <x v="4"/>
    <n v="44"/>
    <x v="1"/>
    <n v="21.586464968152821"/>
    <n v="6060"/>
    <x v="2"/>
  </r>
  <r>
    <x v="3"/>
    <x v="4"/>
    <n v="44"/>
    <x v="2"/>
    <n v="3.9808917197452229E-3"/>
    <n v="2"/>
    <x v="2"/>
  </r>
  <r>
    <x v="3"/>
    <x v="4"/>
    <n v="44"/>
    <x v="3"/>
    <n v="2.0799363057324909"/>
    <n v="1118"/>
    <x v="2"/>
  </r>
  <r>
    <x v="3"/>
    <x v="4"/>
    <n v="45"/>
    <x v="0"/>
    <n v="15.85047770700592"/>
    <n v="6111"/>
    <x v="2"/>
  </r>
  <r>
    <x v="3"/>
    <x v="4"/>
    <n v="45"/>
    <x v="1"/>
    <n v="18.037898089172099"/>
    <n v="5927"/>
    <x v="2"/>
  </r>
  <r>
    <x v="3"/>
    <x v="4"/>
    <n v="45"/>
    <x v="2"/>
    <n v="4.2993630573248407E-3"/>
    <n v="3"/>
    <x v="2"/>
  </r>
  <r>
    <x v="3"/>
    <x v="4"/>
    <n v="45"/>
    <x v="3"/>
    <n v="2.4958598726114576"/>
    <n v="1190"/>
    <x v="2"/>
  </r>
  <r>
    <x v="3"/>
    <x v="4"/>
    <n v="46"/>
    <x v="0"/>
    <n v="16.63837579617806"/>
    <n v="6086"/>
    <x v="2"/>
  </r>
  <r>
    <x v="3"/>
    <x v="4"/>
    <n v="46"/>
    <x v="1"/>
    <n v="14.567675159235746"/>
    <n v="5672"/>
    <x v="2"/>
  </r>
  <r>
    <x v="3"/>
    <x v="4"/>
    <n v="46"/>
    <x v="2"/>
    <n v="2.7070063694267519E-3"/>
    <n v="2"/>
    <x v="2"/>
  </r>
  <r>
    <x v="3"/>
    <x v="4"/>
    <n v="46"/>
    <x v="3"/>
    <n v="2.5579617834394983"/>
    <n v="1258"/>
    <x v="2"/>
  </r>
  <r>
    <x v="3"/>
    <x v="4"/>
    <n v="47"/>
    <x v="0"/>
    <n v="15.543073248407683"/>
    <n v="6063"/>
    <x v="2"/>
  </r>
  <r>
    <x v="3"/>
    <x v="4"/>
    <n v="47"/>
    <x v="1"/>
    <n v="55.930732484075996"/>
    <n v="6390"/>
    <x v="2"/>
  </r>
  <r>
    <x v="3"/>
    <x v="4"/>
    <n v="47"/>
    <x v="2"/>
    <n v="1.1146496815286624E-3"/>
    <n v="1"/>
    <x v="2"/>
  </r>
  <r>
    <x v="3"/>
    <x v="4"/>
    <n v="47"/>
    <x v="3"/>
    <n v="3.2285031847134213"/>
    <n v="1670"/>
    <x v="2"/>
  </r>
  <r>
    <x v="3"/>
    <x v="4"/>
    <n v="48"/>
    <x v="0"/>
    <n v="8.721098726114672"/>
    <n v="5710"/>
    <x v="2"/>
  </r>
  <r>
    <x v="3"/>
    <x v="4"/>
    <n v="48"/>
    <x v="1"/>
    <n v="18.828662420382269"/>
    <n v="5870"/>
    <x v="2"/>
  </r>
  <r>
    <x v="3"/>
    <x v="4"/>
    <n v="48"/>
    <x v="2"/>
    <n v="3.5031847133757958E-3"/>
    <n v="2"/>
    <x v="2"/>
  </r>
  <r>
    <x v="3"/>
    <x v="4"/>
    <n v="48"/>
    <x v="3"/>
    <n v="3.077547770700622"/>
    <n v="1743"/>
    <x v="2"/>
  </r>
  <r>
    <x v="3"/>
    <x v="5"/>
    <n v="48"/>
    <x v="0"/>
    <n v="5.2616242038216896"/>
    <n v="5162"/>
    <x v="2"/>
  </r>
  <r>
    <x v="3"/>
    <x v="5"/>
    <n v="48"/>
    <x v="1"/>
    <n v="22.128025477707119"/>
    <n v="6104"/>
    <x v="2"/>
  </r>
  <r>
    <x v="3"/>
    <x v="5"/>
    <n v="48"/>
    <x v="2"/>
    <n v="2.2292993630573248E-3"/>
    <n v="2"/>
    <x v="2"/>
  </r>
  <r>
    <x v="3"/>
    <x v="5"/>
    <n v="48"/>
    <x v="3"/>
    <n v="3.1399681528662553"/>
    <n v="1764"/>
    <x v="2"/>
  </r>
  <r>
    <x v="3"/>
    <x v="5"/>
    <n v="49"/>
    <x v="0"/>
    <n v="11.849522292993633"/>
    <n v="6029"/>
    <x v="2"/>
  </r>
  <r>
    <x v="3"/>
    <x v="5"/>
    <n v="49"/>
    <x v="1"/>
    <n v="52.381369426750602"/>
    <n v="6472"/>
    <x v="2"/>
  </r>
  <r>
    <x v="3"/>
    <x v="5"/>
    <n v="49"/>
    <x v="2"/>
    <n v="7.48407643312102E-3"/>
    <n v="3"/>
    <x v="2"/>
  </r>
  <r>
    <x v="3"/>
    <x v="5"/>
    <n v="49"/>
    <x v="3"/>
    <n v="8.3447452229299248"/>
    <n v="2147"/>
    <x v="2"/>
  </r>
  <r>
    <x v="3"/>
    <x v="5"/>
    <n v="50"/>
    <x v="0"/>
    <n v="10.817038216560505"/>
    <n v="5983"/>
    <x v="2"/>
  </r>
  <r>
    <x v="3"/>
    <x v="5"/>
    <n v="50"/>
    <x v="1"/>
    <n v="48.170859872610471"/>
    <n v="6424"/>
    <x v="2"/>
  </r>
  <r>
    <x v="3"/>
    <x v="5"/>
    <n v="50"/>
    <x v="2"/>
    <n v="6.3694267515923579E-3"/>
    <n v="2"/>
    <x v="2"/>
  </r>
  <r>
    <x v="3"/>
    <x v="5"/>
    <n v="50"/>
    <x v="3"/>
    <n v="5.278025477706989"/>
    <n v="1982"/>
    <x v="2"/>
  </r>
  <r>
    <x v="3"/>
    <x v="5"/>
    <n v="51"/>
    <x v="0"/>
    <n v="10.345621019108265"/>
    <n v="5929"/>
    <x v="2"/>
  </r>
  <r>
    <x v="3"/>
    <x v="5"/>
    <n v="51"/>
    <x v="1"/>
    <n v="49.175796178343205"/>
    <n v="6433"/>
    <x v="2"/>
  </r>
  <r>
    <x v="3"/>
    <x v="5"/>
    <n v="51"/>
    <x v="2"/>
    <n v="4.4585987261146504E-3"/>
    <n v="2"/>
    <x v="2"/>
  </r>
  <r>
    <x v="3"/>
    <x v="5"/>
    <n v="51"/>
    <x v="3"/>
    <n v="5.8665605095541942"/>
    <n v="2090"/>
    <x v="2"/>
  </r>
  <r>
    <x v="3"/>
    <x v="5"/>
    <n v="52"/>
    <x v="0"/>
    <n v="28.655971337579228"/>
    <n v="6207"/>
    <x v="2"/>
  </r>
  <r>
    <x v="3"/>
    <x v="5"/>
    <n v="52"/>
    <x v="1"/>
    <n v="89.98885350318487"/>
    <n v="6542"/>
    <x v="2"/>
  </r>
  <r>
    <x v="3"/>
    <x v="5"/>
    <n v="52"/>
    <x v="2"/>
    <n v="1.2420382165605093E-2"/>
    <n v="2"/>
    <x v="2"/>
  </r>
  <r>
    <x v="3"/>
    <x v="5"/>
    <n v="52"/>
    <x v="3"/>
    <n v="10.842834394904516"/>
    <n v="2294"/>
    <x v="2"/>
  </r>
  <r>
    <x v="4"/>
    <x v="6"/>
    <n v="1"/>
    <x v="0"/>
    <n v="6.3799363057325156"/>
    <n v="5437"/>
    <x v="2"/>
  </r>
  <r>
    <x v="4"/>
    <x v="6"/>
    <n v="1"/>
    <x v="1"/>
    <n v="14.37515923566885"/>
    <n v="5639"/>
    <x v="2"/>
  </r>
  <r>
    <x v="4"/>
    <x v="6"/>
    <n v="1"/>
    <x v="2"/>
    <n v="6.2101910828025473E-3"/>
    <n v="2"/>
    <x v="2"/>
  </r>
  <r>
    <x v="4"/>
    <x v="6"/>
    <n v="1"/>
    <x v="3"/>
    <n v="2.7364649681528563"/>
    <n v="1768"/>
    <x v="2"/>
  </r>
  <r>
    <x v="4"/>
    <x v="6"/>
    <n v="2"/>
    <x v="0"/>
    <n v="7.260828025477756"/>
    <n v="5717"/>
    <x v="2"/>
  </r>
  <r>
    <x v="4"/>
    <x v="6"/>
    <n v="2"/>
    <x v="1"/>
    <n v="33.625159235668356"/>
    <n v="6394"/>
    <x v="2"/>
  </r>
  <r>
    <x v="4"/>
    <x v="6"/>
    <n v="2"/>
    <x v="2"/>
    <n v="3.1847133757961781E-3"/>
    <n v="2"/>
    <x v="2"/>
  </r>
  <r>
    <x v="4"/>
    <x v="6"/>
    <n v="2"/>
    <x v="3"/>
    <n v="5.3957006369426734"/>
    <n v="2124"/>
    <x v="2"/>
  </r>
  <r>
    <x v="4"/>
    <x v="6"/>
    <n v="3"/>
    <x v="0"/>
    <n v="13.050318471337215"/>
    <n v="6144"/>
    <x v="2"/>
  </r>
  <r>
    <x v="4"/>
    <x v="6"/>
    <n v="3"/>
    <x v="1"/>
    <n v="16.628821656050853"/>
    <n v="5917"/>
    <x v="2"/>
  </r>
  <r>
    <x v="4"/>
    <x v="6"/>
    <n v="3"/>
    <x v="2"/>
    <n v="4.1401273885350318E-3"/>
    <n v="2"/>
    <x v="2"/>
  </r>
  <r>
    <x v="4"/>
    <x v="6"/>
    <n v="3"/>
    <x v="3"/>
    <n v="4.7791401273885379"/>
    <n v="2068"/>
    <x v="2"/>
  </r>
  <r>
    <x v="4"/>
    <x v="6"/>
    <n v="4"/>
    <x v="0"/>
    <n v="10.887898089172142"/>
    <n v="6118"/>
    <x v="2"/>
  </r>
  <r>
    <x v="4"/>
    <x v="6"/>
    <n v="4"/>
    <x v="1"/>
    <n v="23.582802547770722"/>
    <n v="5775"/>
    <x v="2"/>
  </r>
  <r>
    <x v="4"/>
    <x v="6"/>
    <n v="4"/>
    <x v="2"/>
    <n v="3.0254777070063696E-3"/>
    <n v="2"/>
    <x v="2"/>
  </r>
  <r>
    <x v="4"/>
    <x v="6"/>
    <n v="4"/>
    <x v="3"/>
    <n v="6.2487261146497559"/>
    <n v="2136"/>
    <x v="2"/>
  </r>
  <r>
    <x v="4"/>
    <x v="6"/>
    <n v="5"/>
    <x v="0"/>
    <n v="4.0008757961783381"/>
    <n v="4998"/>
    <x v="2"/>
  </r>
  <r>
    <x v="4"/>
    <x v="6"/>
    <n v="5"/>
    <x v="1"/>
    <n v="7.7082802547771196"/>
    <n v="4348"/>
    <x v="2"/>
  </r>
  <r>
    <x v="4"/>
    <x v="6"/>
    <n v="5"/>
    <x v="2"/>
    <n v="2.2292993630573252E-3"/>
    <n v="2"/>
    <x v="2"/>
  </r>
  <r>
    <x v="4"/>
    <x v="6"/>
    <n v="5"/>
    <x v="3"/>
    <n v="1.4979299363057366"/>
    <n v="1326"/>
    <x v="2"/>
  </r>
  <r>
    <x v="4"/>
    <x v="7"/>
    <n v="5"/>
    <x v="0"/>
    <n v="5.2482484076432856"/>
    <n v="5414"/>
    <x v="2"/>
  </r>
  <r>
    <x v="4"/>
    <x v="7"/>
    <n v="5"/>
    <x v="1"/>
    <n v="14.412898089171984"/>
    <n v="5817"/>
    <x v="2"/>
  </r>
  <r>
    <x v="4"/>
    <x v="7"/>
    <n v="5"/>
    <x v="2"/>
    <n v="2.2292993630573243E-3"/>
    <n v="2"/>
    <x v="2"/>
  </r>
  <r>
    <x v="4"/>
    <x v="7"/>
    <n v="5"/>
    <x v="3"/>
    <n v="2.2990445859872737"/>
    <n v="1584"/>
    <x v="2"/>
  </r>
  <r>
    <x v="4"/>
    <x v="7"/>
    <n v="6"/>
    <x v="0"/>
    <n v="8.2155254777070255"/>
    <n v="5825"/>
    <x v="2"/>
  </r>
  <r>
    <x v="4"/>
    <x v="7"/>
    <n v="6"/>
    <x v="1"/>
    <n v="22.895541401273348"/>
    <n v="6304"/>
    <x v="2"/>
  </r>
  <r>
    <x v="4"/>
    <x v="7"/>
    <n v="6"/>
    <x v="2"/>
    <n v="6.8471337579617845E-3"/>
    <n v="3"/>
    <x v="2"/>
  </r>
  <r>
    <x v="4"/>
    <x v="7"/>
    <n v="6"/>
    <x v="3"/>
    <n v="6.5159235668790512"/>
    <n v="213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5864F9-CAD5-4915-A013-34DE2A7BC07E}" name="Сводная таблица1" cacheId="0" applyNumberFormats="0" applyBorderFormats="0" applyFontFormats="0" applyPatternFormats="0" applyAlignmentFormats="0" applyWidthHeightFormats="1" dataCaption="Значения" updatedVersion="7" minRefreshableVersion="3" useAutoFormatting="1" rowGrandTotals="0" colGrandTotals="0" itemPrintTitles="1" createdVersion="6" indent="0" outline="1" outlineData="1" multipleFieldFilters="0" chartFormat="2" rowHeaderCaption="Год" colHeaderCaption="Сезон">
  <location ref="B4:N10" firstHeaderRow="1" firstDataRow="2" firstDataCol="1" rowPageCount="1" colPageCount="1"/>
  <pivotFields count="7">
    <pivotField axis="axisRow" showAll="0" defaultSubtotal="0">
      <items count="5">
        <item x="0"/>
        <item x="1"/>
        <item x="2"/>
        <item x="3"/>
        <item x="4"/>
      </items>
    </pivotField>
    <pivotField axis="axisCol" showAll="0" defaultSubtotal="0">
      <items count="12">
        <item x="6"/>
        <item x="7"/>
        <item x="8"/>
        <item x="9"/>
        <item x="10"/>
        <item x="11"/>
        <item x="0"/>
        <item x="1"/>
        <item x="2"/>
        <item x="3"/>
        <item x="4"/>
        <item x="5"/>
      </items>
    </pivotField>
    <pivotField showAll="0" defaultSubtotal="0"/>
    <pivotField axis="axisPage" multipleItemSelectionAllowed="1" showAll="0" defaultSubtotal="0">
      <items count="4">
        <item h="1" x="0"/>
        <item x="1"/>
        <item h="1" x="2"/>
        <item h="1" x="3"/>
      </items>
    </pivotField>
    <pivotField dataField="1" numFmtId="164" showAll="0" defaultSubtotal="0"/>
    <pivotField showAll="0" defaultSubtotal="0"/>
    <pivotField showAll="0" defaultSubtotal="0">
      <items count="5">
        <item m="1" x="4"/>
        <item x="0"/>
        <item x="2"/>
        <item x="1"/>
        <item x="3"/>
      </items>
    </pivotField>
  </pivotFields>
  <rowFields count="1">
    <field x="0"/>
  </rowFields>
  <rowItems count="5">
    <i>
      <x/>
    </i>
    <i>
      <x v="1"/>
    </i>
    <i>
      <x v="2"/>
    </i>
    <i>
      <x v="3"/>
    </i>
    <i>
      <x v="4"/>
    </i>
  </rowItems>
  <colFields count="1">
    <field x="1"/>
  </colFields>
  <colItems count="12">
    <i>
      <x/>
    </i>
    <i>
      <x v="1"/>
    </i>
    <i>
      <x v="2"/>
    </i>
    <i>
      <x v="3"/>
    </i>
    <i>
      <x v="4"/>
    </i>
    <i>
      <x v="5"/>
    </i>
    <i>
      <x v="6"/>
    </i>
    <i>
      <x v="7"/>
    </i>
    <i>
      <x v="8"/>
    </i>
    <i>
      <x v="9"/>
    </i>
    <i>
      <x v="10"/>
    </i>
    <i>
      <x v="11"/>
    </i>
  </colItems>
  <pageFields count="1">
    <pageField fld="3" hier="-1"/>
  </pageFields>
  <dataFields count="1">
    <dataField name="Сумма по полю Sales" fld="4" baseField="0" baseItem="0" numFmtId="2"/>
  </dataFields>
  <formats count="67">
    <format dxfId="176">
      <pivotArea type="all" dataOnly="0" outline="0" fieldPosition="0"/>
    </format>
    <format dxfId="175">
      <pivotArea outline="0" collapsedLevelsAreSubtotals="1" fieldPosition="0"/>
    </format>
    <format dxfId="174">
      <pivotArea type="origin" dataOnly="0" labelOnly="1" outline="0" fieldPosition="0"/>
    </format>
    <format dxfId="173">
      <pivotArea field="6" type="button" dataOnly="0" labelOnly="1" outline="0"/>
    </format>
    <format dxfId="172">
      <pivotArea type="topRight" dataOnly="0" labelOnly="1" outline="0" fieldPosition="0"/>
    </format>
    <format dxfId="171">
      <pivotArea field="0" type="button" dataOnly="0" labelOnly="1" outline="0" axis="axisRow" fieldPosition="0"/>
    </format>
    <format dxfId="170">
      <pivotArea dataOnly="0" labelOnly="1" fieldPosition="0">
        <references count="1">
          <reference field="0" count="0"/>
        </references>
      </pivotArea>
    </format>
    <format dxfId="169">
      <pivotArea type="all" dataOnly="0" outline="0" fieldPosition="0"/>
    </format>
    <format dxfId="168">
      <pivotArea outline="0" collapsedLevelsAreSubtotals="1" fieldPosition="0"/>
    </format>
    <format dxfId="167">
      <pivotArea type="origin" dataOnly="0" labelOnly="1" outline="0" fieldPosition="0"/>
    </format>
    <format dxfId="166">
      <pivotArea field="6" type="button" dataOnly="0" labelOnly="1" outline="0"/>
    </format>
    <format dxfId="165">
      <pivotArea type="topRight" dataOnly="0" labelOnly="1" outline="0" fieldPosition="0"/>
    </format>
    <format dxfId="164">
      <pivotArea field="0" type="button" dataOnly="0" labelOnly="1" outline="0" axis="axisRow" fieldPosition="0"/>
    </format>
    <format dxfId="163">
      <pivotArea dataOnly="0" labelOnly="1" fieldPosition="0">
        <references count="1">
          <reference field="0" count="0"/>
        </references>
      </pivotArea>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field="6" type="button" dataOnly="0" labelOnly="1" outline="0"/>
    </format>
    <format dxfId="158">
      <pivotArea type="topRight" dataOnly="0" labelOnly="1" outline="0" fieldPosition="0"/>
    </format>
    <format dxfId="157">
      <pivotArea field="0" type="button" dataOnly="0" labelOnly="1" outline="0" axis="axisRow" fieldPosition="0"/>
    </format>
    <format dxfId="156">
      <pivotArea dataOnly="0" labelOnly="1" fieldPosition="0">
        <references count="1">
          <reference field="0" count="0"/>
        </references>
      </pivotArea>
    </format>
    <format dxfId="155">
      <pivotArea type="all" dataOnly="0" outline="0" fieldPosition="0"/>
    </format>
    <format dxfId="154">
      <pivotArea outline="0" collapsedLevelsAreSubtotals="1" fieldPosition="0"/>
    </format>
    <format dxfId="153">
      <pivotArea type="origin" dataOnly="0" labelOnly="1" outline="0" fieldPosition="0"/>
    </format>
    <format dxfId="152">
      <pivotArea field="6" type="button" dataOnly="0" labelOnly="1" outline="0"/>
    </format>
    <format dxfId="151">
      <pivotArea type="topRight" dataOnly="0" labelOnly="1" outline="0" fieldPosition="0"/>
    </format>
    <format dxfId="150">
      <pivotArea field="0" type="button" dataOnly="0" labelOnly="1" outline="0" axis="axisRow" fieldPosition="0"/>
    </format>
    <format dxfId="149">
      <pivotArea dataOnly="0" labelOnly="1" fieldPosition="0">
        <references count="1">
          <reference field="0" count="0"/>
        </references>
      </pivotArea>
    </format>
    <format dxfId="148">
      <pivotArea type="all" dataOnly="0" outline="0" fieldPosition="0"/>
    </format>
    <format dxfId="147">
      <pivotArea outline="0" collapsedLevelsAreSubtotals="1" fieldPosition="0"/>
    </format>
    <format dxfId="146">
      <pivotArea type="origin" dataOnly="0" labelOnly="1" outline="0" fieldPosition="0"/>
    </format>
    <format dxfId="145">
      <pivotArea field="6" type="button" dataOnly="0" labelOnly="1" outline="0"/>
    </format>
    <format dxfId="144">
      <pivotArea type="topRight" dataOnly="0" labelOnly="1" outline="0" fieldPosition="0"/>
    </format>
    <format dxfId="143">
      <pivotArea field="0" type="button" dataOnly="0" labelOnly="1" outline="0" axis="axisRow" fieldPosition="0"/>
    </format>
    <format dxfId="142">
      <pivotArea dataOnly="0" labelOnly="1" fieldPosition="0">
        <references count="1">
          <reference field="0" count="0"/>
        </references>
      </pivotArea>
    </format>
    <format dxfId="141">
      <pivotArea type="all" dataOnly="0" outline="0" fieldPosition="0"/>
    </format>
    <format dxfId="140">
      <pivotArea outline="0" collapsedLevelsAreSubtotals="1" fieldPosition="0"/>
    </format>
    <format dxfId="139">
      <pivotArea type="all" dataOnly="0" outline="0" fieldPosition="0"/>
    </format>
    <format dxfId="138">
      <pivotArea outline="0" collapsedLevelsAreSubtotals="1" fieldPosition="0"/>
    </format>
    <format dxfId="137">
      <pivotArea outline="0" collapsedLevelsAreSubtotals="1" fieldPosition="0"/>
    </format>
    <format dxfId="136">
      <pivotArea type="all" dataOnly="0" outline="0" fieldPosition="0"/>
    </format>
    <format dxfId="135">
      <pivotArea outline="0" collapsedLevelsAreSubtotals="1" fieldPosition="0"/>
    </format>
    <format dxfId="134">
      <pivotArea type="origin" dataOnly="0" labelOnly="1" outline="0" fieldPosition="0"/>
    </format>
    <format dxfId="133">
      <pivotArea field="6" type="button" dataOnly="0" labelOnly="1" outline="0"/>
    </format>
    <format dxfId="132">
      <pivotArea type="topRight" dataOnly="0" labelOnly="1" outline="0" fieldPosition="0"/>
    </format>
    <format dxfId="131">
      <pivotArea field="0" type="button" dataOnly="0" labelOnly="1" outline="0" axis="axisRow" fieldPosition="0"/>
    </format>
    <format dxfId="130">
      <pivotArea dataOnly="0" labelOnly="1" fieldPosition="0">
        <references count="1">
          <reference field="0" count="0"/>
        </references>
      </pivotArea>
    </format>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1" type="button" dataOnly="0" labelOnly="1" outline="0" axis="axisCol" fieldPosition="0"/>
    </format>
    <format dxfId="125">
      <pivotArea type="topRight" dataOnly="0" labelOnly="1" outline="0" fieldPosition="0"/>
    </format>
    <format dxfId="124">
      <pivotArea field="0" type="button" dataOnly="0" labelOnly="1" outline="0" axis="axisRow" fieldPosition="0"/>
    </format>
    <format dxfId="123">
      <pivotArea dataOnly="0" labelOnly="1" fieldPosition="0">
        <references count="1">
          <reference field="0" count="0"/>
        </references>
      </pivotArea>
    </format>
    <format dxfId="122">
      <pivotArea dataOnly="0" labelOnly="1" fieldPosition="0">
        <references count="1">
          <reference field="1" count="0"/>
        </references>
      </pivotArea>
    </format>
    <format dxfId="121">
      <pivotArea type="all" dataOnly="0" outline="0" fieldPosition="0"/>
    </format>
    <format dxfId="120">
      <pivotArea type="topRight" dataOnly="0" labelOnly="1" outline="0" fieldPosition="0"/>
    </format>
    <format dxfId="119">
      <pivotArea outline="0" collapsedLevelsAreSubtotals="1" fieldPosition="0"/>
    </format>
    <format dxfId="118">
      <pivotArea field="0" type="button" dataOnly="0" labelOnly="1" outline="0" axis="axisRow" fieldPosition="0"/>
    </format>
    <format dxfId="117">
      <pivotArea dataOnly="0" labelOnly="1" fieldPosition="0">
        <references count="1">
          <reference field="0" count="0"/>
        </references>
      </pivotArea>
    </format>
    <format dxfId="116">
      <pivotArea dataOnly="0" labelOnly="1" fieldPosition="0">
        <references count="1">
          <reference field="1" count="0"/>
        </references>
      </pivotArea>
    </format>
    <format dxfId="115">
      <pivotArea type="origin" dataOnly="0" labelOnly="1" outline="0" fieldPosition="0"/>
    </format>
    <format dxfId="114">
      <pivotArea field="1" type="button" dataOnly="0" labelOnly="1" outline="0" axis="axisCol"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AF186-079C-41DC-A129-FCA96CC4EB43}" name="Сводная таблица2" cacheId="0" applyNumberFormats="0" applyBorderFormats="0" applyFontFormats="0" applyPatternFormats="0" applyAlignmentFormats="0" applyWidthHeightFormats="1" dataCaption="Значения" updatedVersion="7" minRefreshableVersion="3" useAutoFormatting="1" rowGrandTotals="0" colGrandTotals="0" itemPrintTitles="1" createdVersion="6" indent="0" compact="0" compactData="0" multipleFieldFilters="0" chartFormat="21">
  <location ref="B2:O23" firstHeaderRow="1" firstDataRow="2" firstDataCol="2"/>
  <pivotFields count="7">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Col" compact="0" outline="0" showAll="0" defaultSubtotal="0">
      <items count="12">
        <item x="6"/>
        <item x="7"/>
        <item x="8"/>
        <item x="9"/>
        <item x="10"/>
        <item x="11"/>
        <item x="0"/>
        <item x="1"/>
        <item x="2"/>
        <item x="3"/>
        <item x="4"/>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m="1" x="4"/>
        <item x="0"/>
        <item x="2"/>
        <item x="1"/>
        <item x="3"/>
      </items>
      <extLst>
        <ext xmlns:x14="http://schemas.microsoft.com/office/spreadsheetml/2009/9/main" uri="{2946ED86-A175-432a-8AC1-64E0C546D7DE}">
          <x14:pivotField fillDownLabels="1"/>
        </ext>
      </extLst>
    </pivotField>
  </pivotFields>
  <rowFields count="2">
    <field x="0"/>
    <field x="3"/>
  </rowFields>
  <rowItems count="20">
    <i>
      <x/>
      <x/>
    </i>
    <i r="1">
      <x v="1"/>
    </i>
    <i r="1">
      <x v="2"/>
    </i>
    <i r="1">
      <x v="3"/>
    </i>
    <i>
      <x v="1"/>
      <x/>
    </i>
    <i r="1">
      <x v="1"/>
    </i>
    <i r="1">
      <x v="2"/>
    </i>
    <i r="1">
      <x v="3"/>
    </i>
    <i>
      <x v="2"/>
      <x/>
    </i>
    <i r="1">
      <x v="1"/>
    </i>
    <i r="1">
      <x v="2"/>
    </i>
    <i r="1">
      <x v="3"/>
    </i>
    <i>
      <x v="3"/>
      <x/>
    </i>
    <i r="1">
      <x v="1"/>
    </i>
    <i r="1">
      <x v="2"/>
    </i>
    <i r="1">
      <x v="3"/>
    </i>
    <i>
      <x v="4"/>
      <x/>
    </i>
    <i r="1">
      <x v="1"/>
    </i>
    <i r="1">
      <x v="2"/>
    </i>
    <i r="1">
      <x v="3"/>
    </i>
  </rowItems>
  <colFields count="1">
    <field x="1"/>
  </colFields>
  <colItems count="12">
    <i>
      <x/>
    </i>
    <i>
      <x v="1"/>
    </i>
    <i>
      <x v="2"/>
    </i>
    <i>
      <x v="3"/>
    </i>
    <i>
      <x v="4"/>
    </i>
    <i>
      <x v="5"/>
    </i>
    <i>
      <x v="6"/>
    </i>
    <i>
      <x v="7"/>
    </i>
    <i>
      <x v="8"/>
    </i>
    <i>
      <x v="9"/>
    </i>
    <i>
      <x v="10"/>
    </i>
    <i>
      <x v="11"/>
    </i>
  </colItems>
  <dataFields count="1">
    <dataField name="Сумма по полю Sales" fld="4" baseField="0" baseItem="0" numFmtId="2"/>
  </dataFields>
  <formats count="39">
    <format dxfId="105">
      <pivotArea outline="0" collapsedLevelsAreSubtotals="1" fieldPosition="0"/>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6" type="button" dataOnly="0" labelOnly="1" outline="0"/>
    </format>
    <format dxfId="100">
      <pivotArea type="topRight" dataOnly="0" labelOnly="1" outline="0" fieldPosition="0"/>
    </format>
    <format dxfId="99">
      <pivotArea field="0" type="button" dataOnly="0" labelOnly="1" outline="0" axis="axisRow" fieldPosition="0"/>
    </format>
    <format dxfId="98">
      <pivotArea field="3" type="button" dataOnly="0" labelOnly="1" outline="0" axis="axisRow" fieldPosition="1"/>
    </format>
    <format dxfId="97">
      <pivotArea dataOnly="0" labelOnly="1" outline="0" fieldPosition="0">
        <references count="1">
          <reference field="0" count="0"/>
        </references>
      </pivotArea>
    </format>
    <format dxfId="96">
      <pivotArea dataOnly="0" labelOnly="1" outline="0" fieldPosition="0">
        <references count="2">
          <reference field="0" count="1" selected="0">
            <x v="0"/>
          </reference>
          <reference field="3" count="0"/>
        </references>
      </pivotArea>
    </format>
    <format dxfId="95">
      <pivotArea dataOnly="0" labelOnly="1" outline="0" fieldPosition="0">
        <references count="2">
          <reference field="0" count="1" selected="0">
            <x v="1"/>
          </reference>
          <reference field="3" count="0"/>
        </references>
      </pivotArea>
    </format>
    <format dxfId="94">
      <pivotArea dataOnly="0" labelOnly="1" outline="0" fieldPosition="0">
        <references count="2">
          <reference field="0" count="1" selected="0">
            <x v="2"/>
          </reference>
          <reference field="3" count="0"/>
        </references>
      </pivotArea>
    </format>
    <format dxfId="93">
      <pivotArea dataOnly="0" labelOnly="1" outline="0" fieldPosition="0">
        <references count="2">
          <reference field="0" count="1" selected="0">
            <x v="3"/>
          </reference>
          <reference field="3" count="0"/>
        </references>
      </pivotArea>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6" type="button" dataOnly="0" labelOnly="1" outline="0"/>
    </format>
    <format dxfId="88">
      <pivotArea type="topRight" dataOnly="0" labelOnly="1" outline="0" fieldPosition="0"/>
    </format>
    <format dxfId="87">
      <pivotArea field="0" type="button" dataOnly="0" labelOnly="1" outline="0" axis="axisRow" fieldPosition="0"/>
    </format>
    <format dxfId="86">
      <pivotArea field="3" type="button" dataOnly="0" labelOnly="1" outline="0" axis="axisRow" fieldPosition="1"/>
    </format>
    <format dxfId="85">
      <pivotArea dataOnly="0" labelOnly="1" outline="0" fieldPosition="0">
        <references count="1">
          <reference field="0" count="0"/>
        </references>
      </pivotArea>
    </format>
    <format dxfId="84">
      <pivotArea dataOnly="0" labelOnly="1" outline="0" fieldPosition="0">
        <references count="2">
          <reference field="0" count="1" selected="0">
            <x v="0"/>
          </reference>
          <reference field="3" count="0"/>
        </references>
      </pivotArea>
    </format>
    <format dxfId="83">
      <pivotArea dataOnly="0" labelOnly="1" outline="0" fieldPosition="0">
        <references count="2">
          <reference field="0" count="1" selected="0">
            <x v="1"/>
          </reference>
          <reference field="3" count="0"/>
        </references>
      </pivotArea>
    </format>
    <format dxfId="82">
      <pivotArea dataOnly="0" labelOnly="1" outline="0" fieldPosition="0">
        <references count="2">
          <reference field="0" count="1" selected="0">
            <x v="2"/>
          </reference>
          <reference field="3" count="0"/>
        </references>
      </pivotArea>
    </format>
    <format dxfId="81">
      <pivotArea dataOnly="0" labelOnly="1" outline="0" fieldPosition="0">
        <references count="2">
          <reference field="0" count="1" selected="0">
            <x v="3"/>
          </reference>
          <reference field="3" count="0"/>
        </references>
      </pivotArea>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1" type="button" dataOnly="0" labelOnly="1" outline="0" axis="axisCol" fieldPosition="0"/>
    </format>
    <format dxfId="76">
      <pivotArea type="topRight" dataOnly="0" labelOnly="1" outline="0" fieldPosition="0"/>
    </format>
    <format dxfId="75">
      <pivotArea field="0" type="button" dataOnly="0" labelOnly="1" outline="0" axis="axisRow" fieldPosition="0"/>
    </format>
    <format dxfId="74">
      <pivotArea field="3" type="button" dataOnly="0" labelOnly="1" outline="0" axis="axisRow" fieldPosition="1"/>
    </format>
    <format dxfId="73">
      <pivotArea dataOnly="0" labelOnly="1" outline="0" fieldPosition="0">
        <references count="1">
          <reference field="0" count="0"/>
        </references>
      </pivotArea>
    </format>
    <format dxfId="72">
      <pivotArea dataOnly="0" labelOnly="1" outline="0" fieldPosition="0">
        <references count="2">
          <reference field="0" count="1" selected="0">
            <x v="0"/>
          </reference>
          <reference field="3" count="0"/>
        </references>
      </pivotArea>
    </format>
    <format dxfId="71">
      <pivotArea dataOnly="0" labelOnly="1" outline="0" fieldPosition="0">
        <references count="2">
          <reference field="0" count="1" selected="0">
            <x v="1"/>
          </reference>
          <reference field="3" count="0"/>
        </references>
      </pivotArea>
    </format>
    <format dxfId="70">
      <pivotArea dataOnly="0" labelOnly="1" outline="0" fieldPosition="0">
        <references count="2">
          <reference field="0" count="1" selected="0">
            <x v="2"/>
          </reference>
          <reference field="3" count="0"/>
        </references>
      </pivotArea>
    </format>
    <format dxfId="69">
      <pivotArea dataOnly="0" labelOnly="1" outline="0" fieldPosition="0">
        <references count="2">
          <reference field="0" count="1" selected="0">
            <x v="3"/>
          </reference>
          <reference field="3" count="0"/>
        </references>
      </pivotArea>
    </format>
    <format dxfId="68">
      <pivotArea dataOnly="0" labelOnly="1" outline="0" fieldPosition="0">
        <references count="2">
          <reference field="0" count="1" selected="0">
            <x v="4"/>
          </reference>
          <reference field="3" count="0"/>
        </references>
      </pivotArea>
    </format>
    <format dxfId="67">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CAED0D-8A1B-48B8-8AEE-83B9DB596AFF}" name="Сводная таблица4" cacheId="0" applyNumberFormats="0" applyBorderFormats="0" applyFontFormats="0" applyPatternFormats="0" applyAlignmentFormats="0" applyWidthHeightFormats="1" dataCaption="Значения" updatedVersion="7" minRefreshableVersion="3" useAutoFormatting="1" rowGrandTotals="0" colGrandTotals="0" itemPrintTitles="1" createdVersion="6" indent="0" outline="1" outlineData="1" multipleFieldFilters="0" chartFormat="2" rowHeaderCaption="Год" colHeaderCaption="Сезон">
  <location ref="B4:N10" firstHeaderRow="1" firstDataRow="2" firstDataCol="1" rowPageCount="1" colPageCount="1"/>
  <pivotFields count="7">
    <pivotField axis="axisRow" showAll="0" defaultSubtotal="0">
      <items count="5">
        <item x="0"/>
        <item x="1"/>
        <item x="2"/>
        <item x="3"/>
        <item x="4"/>
      </items>
    </pivotField>
    <pivotField axis="axisCol" showAll="0" defaultSubtotal="0">
      <items count="12">
        <item x="6"/>
        <item x="7"/>
        <item x="8"/>
        <item x="9"/>
        <item x="10"/>
        <item x="11"/>
        <item x="0"/>
        <item x="1"/>
        <item x="2"/>
        <item x="3"/>
        <item x="4"/>
        <item x="5"/>
      </items>
    </pivotField>
    <pivotField showAll="0" defaultSubtotal="0"/>
    <pivotField axis="axisPage" multipleItemSelectionAllowed="1" showAll="0" defaultSubtotal="0">
      <items count="4">
        <item h="1" x="0"/>
        <item x="1"/>
        <item h="1" x="2"/>
        <item h="1" x="3"/>
      </items>
    </pivotField>
    <pivotField dataField="1" numFmtId="164" showAll="0" defaultSubtotal="0"/>
    <pivotField showAll="0" defaultSubtotal="0"/>
    <pivotField showAll="0" defaultSubtotal="0">
      <items count="5">
        <item m="1" x="4"/>
        <item x="0"/>
        <item x="2"/>
        <item x="1"/>
        <item x="3"/>
      </items>
    </pivotField>
  </pivotFields>
  <rowFields count="1">
    <field x="0"/>
  </rowFields>
  <rowItems count="5">
    <i>
      <x/>
    </i>
    <i>
      <x v="1"/>
    </i>
    <i>
      <x v="2"/>
    </i>
    <i>
      <x v="3"/>
    </i>
    <i>
      <x v="4"/>
    </i>
  </rowItems>
  <colFields count="1">
    <field x="1"/>
  </colFields>
  <colItems count="12">
    <i>
      <x/>
    </i>
    <i>
      <x v="1"/>
    </i>
    <i>
      <x v="2"/>
    </i>
    <i>
      <x v="3"/>
    </i>
    <i>
      <x v="4"/>
    </i>
    <i>
      <x v="5"/>
    </i>
    <i>
      <x v="6"/>
    </i>
    <i>
      <x v="7"/>
    </i>
    <i>
      <x v="8"/>
    </i>
    <i>
      <x v="9"/>
    </i>
    <i>
      <x v="10"/>
    </i>
    <i>
      <x v="11"/>
    </i>
  </colItems>
  <pageFields count="1">
    <pageField fld="3" hier="-1"/>
  </pageFields>
  <dataFields count="1">
    <dataField name="Сумма по полю Sales" fld="4" baseField="0" baseItem="0" numFmtId="2"/>
  </dataFields>
  <formats count="67">
    <format dxfId="66">
      <pivotArea type="all" dataOnly="0" outline="0" fieldPosition="0"/>
    </format>
    <format dxfId="65">
      <pivotArea outline="0" collapsedLevelsAreSubtotals="1" fieldPosition="0"/>
    </format>
    <format dxfId="64">
      <pivotArea type="origin" dataOnly="0" labelOnly="1" outline="0" fieldPosition="0"/>
    </format>
    <format dxfId="63">
      <pivotArea field="6" type="button" dataOnly="0" labelOnly="1" outline="0"/>
    </format>
    <format dxfId="62">
      <pivotArea type="topRight" dataOnly="0" labelOnly="1" outline="0"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6" type="button" dataOnly="0" labelOnly="1" outline="0"/>
    </format>
    <format dxfId="55">
      <pivotArea type="topRight" dataOnly="0" labelOnly="1" outline="0"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6" type="button" dataOnly="0" labelOnly="1" outline="0"/>
    </format>
    <format dxfId="48">
      <pivotArea type="topRight" dataOnly="0" labelOnly="1" outline="0"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6" type="button" dataOnly="0" labelOnly="1" outline="0"/>
    </format>
    <format dxfId="41">
      <pivotArea type="topRight" dataOnly="0" labelOnly="1" outline="0"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6" type="button" dataOnly="0" labelOnly="1" outline="0"/>
    </format>
    <format dxfId="34">
      <pivotArea type="topRight" dataOnly="0" labelOnly="1" outline="0"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type="all" dataOnly="0" outline="0"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outline="0" collapsedLevelsAreSubtotals="1" fieldPosition="0"/>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field="6" type="button" dataOnly="0" labelOnly="1" outline="0"/>
    </format>
    <format dxfId="22">
      <pivotArea type="topRight" dataOnly="0" labelOnly="1" outline="0"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fieldPosition="0">
        <references count="1">
          <reference field="1" count="0"/>
        </references>
      </pivotArea>
    </format>
    <format dxfId="11">
      <pivotArea type="all" dataOnly="0" outline="0" fieldPosition="0"/>
    </format>
    <format dxfId="10">
      <pivotArea type="topRight" dataOnly="0" labelOnly="1"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fieldPosition="0">
        <references count="1">
          <reference field="1" count="0"/>
        </references>
      </pivotArea>
    </format>
    <format dxfId="5">
      <pivotArea type="origin" dataOnly="0" labelOnly="1" outline="0" fieldPosition="0"/>
    </format>
    <format dxfId="4">
      <pivotArea field="1" type="button" dataOnly="0" labelOnly="1" outline="0" axis="axisCol"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9"/>
  <sheetViews>
    <sheetView showGridLines="0" workbookViewId="0">
      <selection activeCell="C27" sqref="C27"/>
    </sheetView>
  </sheetViews>
  <sheetFormatPr defaultRowHeight="14.25" x14ac:dyDescent="0.45"/>
  <cols>
    <col min="1" max="1" width="38.265625" customWidth="1"/>
  </cols>
  <sheetData>
    <row r="1" spans="1:2" ht="18" x14ac:dyDescent="0.55000000000000004">
      <c r="A1" s="7" t="s">
        <v>2</v>
      </c>
    </row>
    <row r="2" spans="1:2" ht="18" x14ac:dyDescent="0.55000000000000004">
      <c r="A2" s="1"/>
    </row>
    <row r="3" spans="1:2" x14ac:dyDescent="0.45">
      <c r="A3" s="3" t="s">
        <v>22</v>
      </c>
    </row>
    <row r="4" spans="1:2" x14ac:dyDescent="0.45">
      <c r="A4" s="3" t="s">
        <v>21</v>
      </c>
    </row>
    <row r="5" spans="1:2" x14ac:dyDescent="0.45">
      <c r="A5" s="3" t="s">
        <v>34</v>
      </c>
    </row>
    <row r="7" spans="1:2" ht="18" x14ac:dyDescent="0.55000000000000004">
      <c r="A7" s="1" t="s">
        <v>3</v>
      </c>
    </row>
    <row r="8" spans="1:2" x14ac:dyDescent="0.45">
      <c r="A8" s="4" t="s">
        <v>4</v>
      </c>
    </row>
    <row r="9" spans="1:2" x14ac:dyDescent="0.45">
      <c r="A9" s="2" t="s">
        <v>8</v>
      </c>
      <c r="B9" t="s">
        <v>16</v>
      </c>
    </row>
    <row r="10" spans="1:2" x14ac:dyDescent="0.45">
      <c r="A10" s="2" t="s">
        <v>9</v>
      </c>
      <c r="B10" t="s">
        <v>17</v>
      </c>
    </row>
    <row r="11" spans="1:2" x14ac:dyDescent="0.45">
      <c r="A11" s="2" t="s">
        <v>10</v>
      </c>
      <c r="B11" t="s">
        <v>18</v>
      </c>
    </row>
    <row r="12" spans="1:2" x14ac:dyDescent="0.45">
      <c r="A12" s="2" t="s">
        <v>0</v>
      </c>
      <c r="B12" t="s">
        <v>5</v>
      </c>
    </row>
    <row r="13" spans="1:2" x14ac:dyDescent="0.45">
      <c r="A13" s="2" t="s">
        <v>15</v>
      </c>
      <c r="B13" t="s">
        <v>19</v>
      </c>
    </row>
    <row r="14" spans="1:2" x14ac:dyDescent="0.45">
      <c r="A14" s="2" t="s">
        <v>11</v>
      </c>
      <c r="B14" t="s">
        <v>20</v>
      </c>
    </row>
    <row r="17" spans="1:2" x14ac:dyDescent="0.45">
      <c r="A17" s="6"/>
      <c r="B17" s="5"/>
    </row>
    <row r="18" spans="1:2" x14ac:dyDescent="0.45">
      <c r="A18" s="6" t="s">
        <v>6</v>
      </c>
      <c r="B18" s="5"/>
    </row>
    <row r="19" spans="1:2" x14ac:dyDescent="0.45">
      <c r="A19" s="6"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05"/>
  <sheetViews>
    <sheetView showGridLines="0" workbookViewId="0">
      <selection activeCell="I16" sqref="I16"/>
    </sheetView>
  </sheetViews>
  <sheetFormatPr defaultColWidth="9.1328125" defaultRowHeight="14.25" x14ac:dyDescent="0.45"/>
  <cols>
    <col min="1" max="3" width="9.1328125" style="10"/>
    <col min="4" max="4" width="42.59765625" style="10" bestFit="1" customWidth="1"/>
    <col min="5" max="16384" width="9.1328125" style="10"/>
  </cols>
  <sheetData>
    <row r="1" spans="1:6" x14ac:dyDescent="0.45">
      <c r="A1" s="8" t="s">
        <v>8</v>
      </c>
      <c r="B1" s="8" t="s">
        <v>9</v>
      </c>
      <c r="C1" s="8" t="s">
        <v>10</v>
      </c>
      <c r="D1" s="8" t="s">
        <v>0</v>
      </c>
      <c r="E1" s="9" t="s">
        <v>15</v>
      </c>
      <c r="F1" s="8" t="s">
        <v>11</v>
      </c>
    </row>
    <row r="2" spans="1:6" x14ac:dyDescent="0.45">
      <c r="A2" s="8">
        <v>2020</v>
      </c>
      <c r="B2" s="8">
        <v>7</v>
      </c>
      <c r="C2" s="8">
        <v>27</v>
      </c>
      <c r="D2" s="8" t="s">
        <v>12</v>
      </c>
      <c r="E2" s="9">
        <v>3.5369426751592274</v>
      </c>
      <c r="F2" s="8">
        <v>3658</v>
      </c>
    </row>
    <row r="3" spans="1:6" x14ac:dyDescent="0.45">
      <c r="A3" s="8">
        <v>2020</v>
      </c>
      <c r="B3" s="8">
        <v>7</v>
      </c>
      <c r="C3" s="8">
        <v>27</v>
      </c>
      <c r="D3" s="8" t="s">
        <v>1</v>
      </c>
      <c r="E3" s="9">
        <v>1.9681528662420289</v>
      </c>
      <c r="F3" s="8">
        <v>1684</v>
      </c>
    </row>
    <row r="4" spans="1:6" x14ac:dyDescent="0.45">
      <c r="A4" s="8">
        <v>2020</v>
      </c>
      <c r="B4" s="8">
        <v>7</v>
      </c>
      <c r="C4" s="8">
        <v>27</v>
      </c>
      <c r="D4" s="8" t="s">
        <v>13</v>
      </c>
      <c r="E4" s="9">
        <v>2.8770700636942546</v>
      </c>
      <c r="F4" s="8">
        <v>2032</v>
      </c>
    </row>
    <row r="5" spans="1:6" x14ac:dyDescent="0.45">
      <c r="A5" s="8">
        <v>2020</v>
      </c>
      <c r="B5" s="8">
        <v>7</v>
      </c>
      <c r="C5" s="8">
        <v>27</v>
      </c>
      <c r="D5" s="8" t="s">
        <v>14</v>
      </c>
      <c r="E5" s="9">
        <v>0.90780254777070324</v>
      </c>
      <c r="F5" s="8">
        <v>876</v>
      </c>
    </row>
    <row r="6" spans="1:6" x14ac:dyDescent="0.45">
      <c r="A6" s="8">
        <v>2020</v>
      </c>
      <c r="B6" s="8">
        <v>7</v>
      </c>
      <c r="C6" s="8">
        <v>28</v>
      </c>
      <c r="D6" s="8" t="s">
        <v>12</v>
      </c>
      <c r="E6" s="9">
        <v>4.4831210191082658</v>
      </c>
      <c r="F6" s="8">
        <v>3972</v>
      </c>
    </row>
    <row r="7" spans="1:6" x14ac:dyDescent="0.45">
      <c r="A7" s="8">
        <v>2020</v>
      </c>
      <c r="B7" s="8">
        <v>7</v>
      </c>
      <c r="C7" s="8">
        <v>28</v>
      </c>
      <c r="D7" s="8" t="s">
        <v>1</v>
      </c>
      <c r="E7" s="9">
        <v>3.4829617834394808</v>
      </c>
      <c r="F7" s="8">
        <v>2260</v>
      </c>
    </row>
    <row r="8" spans="1:6" x14ac:dyDescent="0.45">
      <c r="A8" s="8">
        <v>2020</v>
      </c>
      <c r="B8" s="8">
        <v>7</v>
      </c>
      <c r="C8" s="8">
        <v>28</v>
      </c>
      <c r="D8" s="8" t="s">
        <v>13</v>
      </c>
      <c r="E8" s="9">
        <v>24.739012738853585</v>
      </c>
      <c r="F8" s="8">
        <v>4138</v>
      </c>
    </row>
    <row r="9" spans="1:6" x14ac:dyDescent="0.45">
      <c r="A9" s="8">
        <v>2020</v>
      </c>
      <c r="B9" s="8">
        <v>7</v>
      </c>
      <c r="C9" s="8">
        <v>28</v>
      </c>
      <c r="D9" s="8" t="s">
        <v>14</v>
      </c>
      <c r="E9" s="9">
        <v>0.63407643312101825</v>
      </c>
      <c r="F9" s="8">
        <v>699</v>
      </c>
    </row>
    <row r="10" spans="1:6" x14ac:dyDescent="0.45">
      <c r="A10" s="8">
        <v>2020</v>
      </c>
      <c r="B10" s="8">
        <v>7</v>
      </c>
      <c r="C10" s="8">
        <v>29</v>
      </c>
      <c r="D10" s="8" t="s">
        <v>12</v>
      </c>
      <c r="E10" s="9">
        <v>4.0811305732483909</v>
      </c>
      <c r="F10" s="8">
        <v>3875</v>
      </c>
    </row>
    <row r="11" spans="1:6" x14ac:dyDescent="0.45">
      <c r="A11" s="8">
        <v>2020</v>
      </c>
      <c r="B11" s="8">
        <v>7</v>
      </c>
      <c r="C11" s="8">
        <v>29</v>
      </c>
      <c r="D11" s="8" t="s">
        <v>1</v>
      </c>
      <c r="E11" s="9">
        <v>38.790923566879449</v>
      </c>
      <c r="F11" s="8">
        <v>4719</v>
      </c>
    </row>
    <row r="12" spans="1:6" x14ac:dyDescent="0.45">
      <c r="A12" s="8">
        <v>2020</v>
      </c>
      <c r="B12" s="8">
        <v>7</v>
      </c>
      <c r="C12" s="8">
        <v>29</v>
      </c>
      <c r="D12" s="8" t="s">
        <v>13</v>
      </c>
      <c r="E12" s="9">
        <v>9.3606687898089227</v>
      </c>
      <c r="F12" s="8">
        <v>3235</v>
      </c>
    </row>
    <row r="13" spans="1:6" x14ac:dyDescent="0.45">
      <c r="A13" s="8">
        <v>2020</v>
      </c>
      <c r="B13" s="8">
        <v>7</v>
      </c>
      <c r="C13" s="8">
        <v>29</v>
      </c>
      <c r="D13" s="8" t="s">
        <v>14</v>
      </c>
      <c r="E13" s="9">
        <v>0.49028662420382096</v>
      </c>
      <c r="F13" s="8">
        <v>574</v>
      </c>
    </row>
    <row r="14" spans="1:6" x14ac:dyDescent="0.45">
      <c r="A14" s="8">
        <v>2020</v>
      </c>
      <c r="B14" s="8">
        <v>7</v>
      </c>
      <c r="C14" s="8">
        <v>30</v>
      </c>
      <c r="D14" s="8" t="s">
        <v>12</v>
      </c>
      <c r="E14" s="9">
        <v>4.3280254777069951</v>
      </c>
      <c r="F14" s="8">
        <v>3954</v>
      </c>
    </row>
    <row r="15" spans="1:6" x14ac:dyDescent="0.45">
      <c r="A15" s="8">
        <v>2020</v>
      </c>
      <c r="B15" s="8">
        <v>7</v>
      </c>
      <c r="C15" s="8">
        <v>30</v>
      </c>
      <c r="D15" s="8" t="s">
        <v>1</v>
      </c>
      <c r="E15" s="9">
        <v>17.079936305732542</v>
      </c>
      <c r="F15" s="8">
        <v>4071</v>
      </c>
    </row>
    <row r="16" spans="1:6" x14ac:dyDescent="0.45">
      <c r="A16" s="8">
        <v>2020</v>
      </c>
      <c r="B16" s="8">
        <v>7</v>
      </c>
      <c r="C16" s="8">
        <v>30</v>
      </c>
      <c r="D16" s="8" t="s">
        <v>13</v>
      </c>
      <c r="E16" s="9">
        <v>4.1563694267515716</v>
      </c>
      <c r="F16" s="8">
        <v>2408</v>
      </c>
    </row>
    <row r="17" spans="1:6" x14ac:dyDescent="0.45">
      <c r="A17" s="8">
        <v>2020</v>
      </c>
      <c r="B17" s="8">
        <v>7</v>
      </c>
      <c r="C17" s="8">
        <v>30</v>
      </c>
      <c r="D17" s="8" t="s">
        <v>14</v>
      </c>
      <c r="E17" s="9">
        <v>0.617197452229299</v>
      </c>
      <c r="F17" s="8">
        <v>697</v>
      </c>
    </row>
    <row r="18" spans="1:6" x14ac:dyDescent="0.45">
      <c r="A18" s="8">
        <v>2020</v>
      </c>
      <c r="B18" s="8">
        <v>7</v>
      </c>
      <c r="C18" s="8">
        <v>31</v>
      </c>
      <c r="D18" s="8" t="s">
        <v>12</v>
      </c>
      <c r="E18" s="9">
        <v>10.373885350318474</v>
      </c>
      <c r="F18" s="8">
        <v>4654</v>
      </c>
    </row>
    <row r="19" spans="1:6" x14ac:dyDescent="0.45">
      <c r="A19" s="8">
        <v>2020</v>
      </c>
      <c r="B19" s="8">
        <v>7</v>
      </c>
      <c r="C19" s="8">
        <v>31</v>
      </c>
      <c r="D19" s="8" t="s">
        <v>1</v>
      </c>
      <c r="E19" s="9">
        <v>6.5541401273885267</v>
      </c>
      <c r="F19" s="8">
        <v>2926</v>
      </c>
    </row>
    <row r="20" spans="1:6" x14ac:dyDescent="0.45">
      <c r="A20" s="8">
        <v>2020</v>
      </c>
      <c r="B20" s="8">
        <v>7</v>
      </c>
      <c r="C20" s="8">
        <v>31</v>
      </c>
      <c r="D20" s="8" t="s">
        <v>13</v>
      </c>
      <c r="E20" s="9">
        <v>2.0484076433120992</v>
      </c>
      <c r="F20" s="8">
        <v>1761</v>
      </c>
    </row>
    <row r="21" spans="1:6" x14ac:dyDescent="0.45">
      <c r="A21" s="8">
        <v>2020</v>
      </c>
      <c r="B21" s="8">
        <v>7</v>
      </c>
      <c r="C21" s="8">
        <v>31</v>
      </c>
      <c r="D21" s="8" t="s">
        <v>14</v>
      </c>
      <c r="E21" s="9">
        <v>0.43917197452229317</v>
      </c>
      <c r="F21" s="8">
        <v>564</v>
      </c>
    </row>
    <row r="22" spans="1:6" x14ac:dyDescent="0.45">
      <c r="A22" s="8">
        <v>2020</v>
      </c>
      <c r="B22" s="8">
        <v>8</v>
      </c>
      <c r="C22" s="8">
        <v>31</v>
      </c>
      <c r="D22" s="8" t="s">
        <v>12</v>
      </c>
      <c r="E22" s="9">
        <v>3.8613853503184639</v>
      </c>
      <c r="F22" s="8">
        <v>3745</v>
      </c>
    </row>
    <row r="23" spans="1:6" x14ac:dyDescent="0.45">
      <c r="A23" s="8">
        <v>2020</v>
      </c>
      <c r="B23" s="8">
        <v>8</v>
      </c>
      <c r="C23" s="8">
        <v>31</v>
      </c>
      <c r="D23" s="8" t="s">
        <v>1</v>
      </c>
      <c r="E23" s="9">
        <v>1.9608280254777035</v>
      </c>
      <c r="F23" s="8">
        <v>1711</v>
      </c>
    </row>
    <row r="24" spans="1:6" x14ac:dyDescent="0.45">
      <c r="A24" s="8">
        <v>2020</v>
      </c>
      <c r="B24" s="8">
        <v>8</v>
      </c>
      <c r="C24" s="8">
        <v>31</v>
      </c>
      <c r="D24" s="8" t="s">
        <v>13</v>
      </c>
      <c r="E24" s="9">
        <v>0.95254777070063656</v>
      </c>
      <c r="F24" s="8">
        <v>1060</v>
      </c>
    </row>
    <row r="25" spans="1:6" x14ac:dyDescent="0.45">
      <c r="A25" s="8">
        <v>2020</v>
      </c>
      <c r="B25" s="8">
        <v>8</v>
      </c>
      <c r="C25" s="8">
        <v>31</v>
      </c>
      <c r="D25" s="8" t="s">
        <v>14</v>
      </c>
      <c r="E25" s="9">
        <v>0.21735668789808929</v>
      </c>
      <c r="F25" s="8">
        <v>318</v>
      </c>
    </row>
    <row r="26" spans="1:6" x14ac:dyDescent="0.45">
      <c r="A26" s="8">
        <v>2020</v>
      </c>
      <c r="B26" s="8">
        <v>8</v>
      </c>
      <c r="C26" s="8">
        <v>32</v>
      </c>
      <c r="D26" s="8" t="s">
        <v>12</v>
      </c>
      <c r="E26" s="9">
        <v>9.4963375796178706</v>
      </c>
      <c r="F26" s="8">
        <v>4633</v>
      </c>
    </row>
    <row r="27" spans="1:6" x14ac:dyDescent="0.45">
      <c r="A27" s="8">
        <v>2020</v>
      </c>
      <c r="B27" s="8">
        <v>8</v>
      </c>
      <c r="C27" s="8">
        <v>32</v>
      </c>
      <c r="D27" s="8" t="s">
        <v>1</v>
      </c>
      <c r="E27" s="9">
        <v>4.7757961783438967</v>
      </c>
      <c r="F27" s="8">
        <v>2653</v>
      </c>
    </row>
    <row r="28" spans="1:6" x14ac:dyDescent="0.45">
      <c r="A28" s="8">
        <v>2020</v>
      </c>
      <c r="B28" s="8">
        <v>8</v>
      </c>
      <c r="C28" s="8">
        <v>32</v>
      </c>
      <c r="D28" s="8" t="s">
        <v>13</v>
      </c>
      <c r="E28" s="9">
        <v>19.303184713375877</v>
      </c>
      <c r="F28" s="8">
        <v>4044</v>
      </c>
    </row>
    <row r="29" spans="1:6" x14ac:dyDescent="0.45">
      <c r="A29" s="8">
        <v>2020</v>
      </c>
      <c r="B29" s="8">
        <v>8</v>
      </c>
      <c r="C29" s="8">
        <v>32</v>
      </c>
      <c r="D29" s="8" t="s">
        <v>14</v>
      </c>
      <c r="E29" s="9">
        <v>0.56066878980891754</v>
      </c>
      <c r="F29" s="8">
        <v>647</v>
      </c>
    </row>
    <row r="30" spans="1:6" x14ac:dyDescent="0.45">
      <c r="A30" s="8">
        <v>2020</v>
      </c>
      <c r="B30" s="8">
        <v>8</v>
      </c>
      <c r="C30" s="8">
        <v>33</v>
      </c>
      <c r="D30" s="8" t="s">
        <v>12</v>
      </c>
      <c r="E30" s="9">
        <v>6.4708598726114612</v>
      </c>
      <c r="F30" s="8">
        <v>4413</v>
      </c>
    </row>
    <row r="31" spans="1:6" x14ac:dyDescent="0.45">
      <c r="A31" s="8">
        <v>2020</v>
      </c>
      <c r="B31" s="8">
        <v>8</v>
      </c>
      <c r="C31" s="8">
        <v>33</v>
      </c>
      <c r="D31" s="8" t="s">
        <v>1</v>
      </c>
      <c r="E31" s="9">
        <v>2.8191082802547611</v>
      </c>
      <c r="F31" s="8">
        <v>2296</v>
      </c>
    </row>
    <row r="32" spans="1:6" x14ac:dyDescent="0.45">
      <c r="A32" s="8">
        <v>2020</v>
      </c>
      <c r="B32" s="8">
        <v>8</v>
      </c>
      <c r="C32" s="8">
        <v>33</v>
      </c>
      <c r="D32" s="8" t="s">
        <v>13</v>
      </c>
      <c r="E32" s="9">
        <v>11.486305732484055</v>
      </c>
      <c r="F32" s="8">
        <v>3384</v>
      </c>
    </row>
    <row r="33" spans="1:6" x14ac:dyDescent="0.45">
      <c r="A33" s="8">
        <v>2020</v>
      </c>
      <c r="B33" s="8">
        <v>8</v>
      </c>
      <c r="C33" s="8">
        <v>33</v>
      </c>
      <c r="D33" s="8" t="s">
        <v>14</v>
      </c>
      <c r="E33" s="9">
        <v>0.55668789808917185</v>
      </c>
      <c r="F33" s="8">
        <v>661</v>
      </c>
    </row>
    <row r="34" spans="1:6" x14ac:dyDescent="0.45">
      <c r="A34" s="8">
        <v>2020</v>
      </c>
      <c r="B34" s="8">
        <v>8</v>
      </c>
      <c r="C34" s="8">
        <v>34</v>
      </c>
      <c r="D34" s="8" t="s">
        <v>12</v>
      </c>
      <c r="E34" s="9">
        <v>4.7893312101910706</v>
      </c>
      <c r="F34" s="8">
        <v>4199</v>
      </c>
    </row>
    <row r="35" spans="1:6" x14ac:dyDescent="0.45">
      <c r="A35" s="8">
        <v>2020</v>
      </c>
      <c r="B35" s="8">
        <v>8</v>
      </c>
      <c r="C35" s="8">
        <v>34</v>
      </c>
      <c r="D35" s="8" t="s">
        <v>1</v>
      </c>
      <c r="E35" s="9">
        <v>24.709872611465169</v>
      </c>
      <c r="F35" s="8">
        <v>4807</v>
      </c>
    </row>
    <row r="36" spans="1:6" x14ac:dyDescent="0.45">
      <c r="A36" s="8">
        <v>2020</v>
      </c>
      <c r="B36" s="8">
        <v>8</v>
      </c>
      <c r="C36" s="8">
        <v>34</v>
      </c>
      <c r="D36" s="8" t="s">
        <v>13</v>
      </c>
      <c r="E36" s="9">
        <v>4.3262738853502993</v>
      </c>
      <c r="F36" s="8">
        <v>2400</v>
      </c>
    </row>
    <row r="37" spans="1:6" x14ac:dyDescent="0.45">
      <c r="A37" s="8">
        <v>2020</v>
      </c>
      <c r="B37" s="8">
        <v>8</v>
      </c>
      <c r="C37" s="8">
        <v>34</v>
      </c>
      <c r="D37" s="8" t="s">
        <v>14</v>
      </c>
      <c r="E37" s="9">
        <v>0.45047770700636913</v>
      </c>
      <c r="F37" s="8">
        <v>579</v>
      </c>
    </row>
    <row r="38" spans="1:6" x14ac:dyDescent="0.45">
      <c r="A38" s="8">
        <v>2020</v>
      </c>
      <c r="B38" s="8">
        <v>8</v>
      </c>
      <c r="C38" s="8">
        <v>35</v>
      </c>
      <c r="D38" s="8" t="s">
        <v>12</v>
      </c>
      <c r="E38" s="9">
        <v>4.1666401273885256</v>
      </c>
      <c r="F38" s="8">
        <v>4024</v>
      </c>
    </row>
    <row r="39" spans="1:6" x14ac:dyDescent="0.45">
      <c r="A39" s="8">
        <v>2020</v>
      </c>
      <c r="B39" s="8">
        <v>8</v>
      </c>
      <c r="C39" s="8">
        <v>35</v>
      </c>
      <c r="D39" s="8" t="s">
        <v>1</v>
      </c>
      <c r="E39" s="9">
        <v>15.49283439490452</v>
      </c>
      <c r="F39" s="8">
        <v>4321</v>
      </c>
    </row>
    <row r="40" spans="1:6" x14ac:dyDescent="0.45">
      <c r="A40" s="8">
        <v>2020</v>
      </c>
      <c r="B40" s="8">
        <v>8</v>
      </c>
      <c r="C40" s="8">
        <v>35</v>
      </c>
      <c r="D40" s="8" t="s">
        <v>13</v>
      </c>
      <c r="E40" s="9">
        <v>3.1328025477706873</v>
      </c>
      <c r="F40" s="8">
        <v>2206</v>
      </c>
    </row>
    <row r="41" spans="1:6" x14ac:dyDescent="0.45">
      <c r="A41" s="8">
        <v>2020</v>
      </c>
      <c r="B41" s="8">
        <v>8</v>
      </c>
      <c r="C41" s="8">
        <v>35</v>
      </c>
      <c r="D41" s="8" t="s">
        <v>14</v>
      </c>
      <c r="E41" s="9">
        <v>0.37945859872611437</v>
      </c>
      <c r="F41" s="8">
        <v>506</v>
      </c>
    </row>
    <row r="42" spans="1:6" x14ac:dyDescent="0.45">
      <c r="A42" s="8">
        <v>2020</v>
      </c>
      <c r="B42" s="8">
        <v>8</v>
      </c>
      <c r="C42" s="8">
        <v>36</v>
      </c>
      <c r="D42" s="8" t="s">
        <v>12</v>
      </c>
      <c r="E42" s="9">
        <v>1.4405254777070027</v>
      </c>
      <c r="F42" s="8">
        <v>2297</v>
      </c>
    </row>
    <row r="43" spans="1:6" x14ac:dyDescent="0.45">
      <c r="A43" s="8">
        <v>2020</v>
      </c>
      <c r="B43" s="8">
        <v>8</v>
      </c>
      <c r="C43" s="8">
        <v>36</v>
      </c>
      <c r="D43" s="8" t="s">
        <v>1</v>
      </c>
      <c r="E43" s="9">
        <v>1.127229299363057</v>
      </c>
      <c r="F43" s="8">
        <v>1267</v>
      </c>
    </row>
    <row r="44" spans="1:6" x14ac:dyDescent="0.45">
      <c r="A44" s="8">
        <v>2020</v>
      </c>
      <c r="B44" s="8">
        <v>8</v>
      </c>
      <c r="C44" s="8">
        <v>36</v>
      </c>
      <c r="D44" s="8" t="s">
        <v>13</v>
      </c>
      <c r="E44" s="9">
        <v>0.31719745222929946</v>
      </c>
      <c r="F44" s="8">
        <v>452</v>
      </c>
    </row>
    <row r="45" spans="1:6" x14ac:dyDescent="0.45">
      <c r="A45" s="8">
        <v>2020</v>
      </c>
      <c r="B45" s="8">
        <v>8</v>
      </c>
      <c r="C45" s="8">
        <v>36</v>
      </c>
      <c r="D45" s="8" t="s">
        <v>14</v>
      </c>
      <c r="E45" s="9">
        <v>0.39299363057324826</v>
      </c>
      <c r="F45" s="8">
        <v>501</v>
      </c>
    </row>
    <row r="46" spans="1:6" x14ac:dyDescent="0.45">
      <c r="A46" s="8">
        <v>2020</v>
      </c>
      <c r="B46" s="8">
        <v>9</v>
      </c>
      <c r="C46" s="8">
        <v>36</v>
      </c>
      <c r="D46" s="8" t="s">
        <v>12</v>
      </c>
      <c r="E46" s="9">
        <v>11.758757961783557</v>
      </c>
      <c r="F46" s="8">
        <v>4773</v>
      </c>
    </row>
    <row r="47" spans="1:6" x14ac:dyDescent="0.45">
      <c r="A47" s="8">
        <v>2020</v>
      </c>
      <c r="B47" s="8">
        <v>9</v>
      </c>
      <c r="C47" s="8">
        <v>36</v>
      </c>
      <c r="D47" s="8" t="s">
        <v>1</v>
      </c>
      <c r="E47" s="9">
        <v>6.1762738853502945</v>
      </c>
      <c r="F47" s="8">
        <v>3349</v>
      </c>
    </row>
    <row r="48" spans="1:6" x14ac:dyDescent="0.45">
      <c r="A48" s="8">
        <v>2020</v>
      </c>
      <c r="B48" s="8">
        <v>9</v>
      </c>
      <c r="C48" s="8">
        <v>36</v>
      </c>
      <c r="D48" s="8" t="s">
        <v>13</v>
      </c>
      <c r="E48" s="9">
        <v>2.1340764331210136</v>
      </c>
      <c r="F48" s="8">
        <v>1915</v>
      </c>
    </row>
    <row r="49" spans="1:6" x14ac:dyDescent="0.45">
      <c r="A49" s="8">
        <v>2020</v>
      </c>
      <c r="B49" s="8">
        <v>9</v>
      </c>
      <c r="C49" s="8">
        <v>36</v>
      </c>
      <c r="D49" s="8" t="s">
        <v>14</v>
      </c>
      <c r="E49" s="9">
        <v>5.3098726114649875</v>
      </c>
      <c r="F49" s="8">
        <v>2338</v>
      </c>
    </row>
    <row r="50" spans="1:6" x14ac:dyDescent="0.45">
      <c r="A50" s="8">
        <v>2020</v>
      </c>
      <c r="B50" s="8">
        <v>9</v>
      </c>
      <c r="C50" s="8">
        <v>37</v>
      </c>
      <c r="D50" s="8" t="s">
        <v>12</v>
      </c>
      <c r="E50" s="9">
        <v>11.386146496815419</v>
      </c>
      <c r="F50" s="8">
        <v>4786</v>
      </c>
    </row>
    <row r="51" spans="1:6" x14ac:dyDescent="0.45">
      <c r="A51" s="8">
        <v>2020</v>
      </c>
      <c r="B51" s="8">
        <v>9</v>
      </c>
      <c r="C51" s="8">
        <v>37</v>
      </c>
      <c r="D51" s="8" t="s">
        <v>1</v>
      </c>
      <c r="E51" s="9">
        <v>6.0458598726114765</v>
      </c>
      <c r="F51" s="8">
        <v>3492</v>
      </c>
    </row>
    <row r="52" spans="1:6" x14ac:dyDescent="0.45">
      <c r="A52" s="8">
        <v>2020</v>
      </c>
      <c r="B52" s="8">
        <v>9</v>
      </c>
      <c r="C52" s="8">
        <v>37</v>
      </c>
      <c r="D52" s="8" t="s">
        <v>13</v>
      </c>
      <c r="E52" s="9">
        <v>2.5676751592356677</v>
      </c>
      <c r="F52" s="8">
        <v>2151</v>
      </c>
    </row>
    <row r="53" spans="1:6" x14ac:dyDescent="0.45">
      <c r="A53" s="8">
        <v>2020</v>
      </c>
      <c r="B53" s="8">
        <v>9</v>
      </c>
      <c r="C53" s="8">
        <v>37</v>
      </c>
      <c r="D53" s="8" t="s">
        <v>14</v>
      </c>
      <c r="E53" s="9">
        <v>5.7124203821656332</v>
      </c>
      <c r="F53" s="8">
        <v>2235</v>
      </c>
    </row>
    <row r="54" spans="1:6" x14ac:dyDescent="0.45">
      <c r="A54" s="8">
        <v>2020</v>
      </c>
      <c r="B54" s="8">
        <v>9</v>
      </c>
      <c r="C54" s="8">
        <v>38</v>
      </c>
      <c r="D54" s="8" t="s">
        <v>12</v>
      </c>
      <c r="E54" s="9">
        <v>7.4697452229299808</v>
      </c>
      <c r="F54" s="8">
        <v>4578</v>
      </c>
    </row>
    <row r="55" spans="1:6" x14ac:dyDescent="0.45">
      <c r="A55" s="8">
        <v>2020</v>
      </c>
      <c r="B55" s="8">
        <v>9</v>
      </c>
      <c r="C55" s="8">
        <v>38</v>
      </c>
      <c r="D55" s="8" t="s">
        <v>1</v>
      </c>
      <c r="E55" s="9">
        <v>7.6076433121019384</v>
      </c>
      <c r="F55" s="8">
        <v>3301</v>
      </c>
    </row>
    <row r="56" spans="1:6" x14ac:dyDescent="0.45">
      <c r="A56" s="8">
        <v>2020</v>
      </c>
      <c r="B56" s="8">
        <v>9</v>
      </c>
      <c r="C56" s="8">
        <v>38</v>
      </c>
      <c r="D56" s="8" t="s">
        <v>13</v>
      </c>
      <c r="E56" s="9">
        <v>2.818630573248412</v>
      </c>
      <c r="F56" s="8">
        <v>2308</v>
      </c>
    </row>
    <row r="57" spans="1:6" x14ac:dyDescent="0.45">
      <c r="A57" s="8">
        <v>2020</v>
      </c>
      <c r="B57" s="8">
        <v>9</v>
      </c>
      <c r="C57" s="8">
        <v>38</v>
      </c>
      <c r="D57" s="8" t="s">
        <v>14</v>
      </c>
      <c r="E57" s="9">
        <v>3.8786624203821645</v>
      </c>
      <c r="F57" s="8">
        <v>1875</v>
      </c>
    </row>
    <row r="58" spans="1:6" x14ac:dyDescent="0.45">
      <c r="A58" s="8">
        <v>2020</v>
      </c>
      <c r="B58" s="8">
        <v>9</v>
      </c>
      <c r="C58" s="8">
        <v>39</v>
      </c>
      <c r="D58" s="8" t="s">
        <v>12</v>
      </c>
      <c r="E58" s="9">
        <v>6.1261942675160102</v>
      </c>
      <c r="F58" s="8">
        <v>4525</v>
      </c>
    </row>
    <row r="59" spans="1:6" x14ac:dyDescent="0.45">
      <c r="A59" s="8">
        <v>2020</v>
      </c>
      <c r="B59" s="8">
        <v>9</v>
      </c>
      <c r="C59" s="8">
        <v>39</v>
      </c>
      <c r="D59" s="8" t="s">
        <v>1</v>
      </c>
      <c r="E59" s="9">
        <v>6.1679936305732435</v>
      </c>
      <c r="F59" s="8">
        <v>3243</v>
      </c>
    </row>
    <row r="60" spans="1:6" x14ac:dyDescent="0.45">
      <c r="A60" s="8">
        <v>2020</v>
      </c>
      <c r="B60" s="8">
        <v>9</v>
      </c>
      <c r="C60" s="8">
        <v>39</v>
      </c>
      <c r="D60" s="8" t="s">
        <v>13</v>
      </c>
      <c r="E60" s="9">
        <v>2.8609872611464984</v>
      </c>
      <c r="F60" s="8">
        <v>2330</v>
      </c>
    </row>
    <row r="61" spans="1:6" x14ac:dyDescent="0.45">
      <c r="A61" s="8">
        <v>2020</v>
      </c>
      <c r="B61" s="8">
        <v>9</v>
      </c>
      <c r="C61" s="8">
        <v>39</v>
      </c>
      <c r="D61" s="8" t="s">
        <v>14</v>
      </c>
      <c r="E61" s="9">
        <v>2.2952229299362896</v>
      </c>
      <c r="F61" s="8">
        <v>1517</v>
      </c>
    </row>
    <row r="62" spans="1:6" x14ac:dyDescent="0.45">
      <c r="A62" s="8">
        <v>2020</v>
      </c>
      <c r="B62" s="8">
        <v>9</v>
      </c>
      <c r="C62" s="8">
        <v>40</v>
      </c>
      <c r="D62" s="8" t="s">
        <v>12</v>
      </c>
      <c r="E62" s="9">
        <v>2.4039808917197409</v>
      </c>
      <c r="F62" s="8">
        <v>3338</v>
      </c>
    </row>
    <row r="63" spans="1:6" x14ac:dyDescent="0.45">
      <c r="A63" s="8">
        <v>2020</v>
      </c>
      <c r="B63" s="8">
        <v>9</v>
      </c>
      <c r="C63" s="8">
        <v>40</v>
      </c>
      <c r="D63" s="8" t="s">
        <v>1</v>
      </c>
      <c r="E63" s="9">
        <v>2.2122611464968025</v>
      </c>
      <c r="F63" s="8">
        <v>2101</v>
      </c>
    </row>
    <row r="64" spans="1:6" x14ac:dyDescent="0.45">
      <c r="A64" s="8">
        <v>2020</v>
      </c>
      <c r="B64" s="8">
        <v>9</v>
      </c>
      <c r="C64" s="8">
        <v>40</v>
      </c>
      <c r="D64" s="8" t="s">
        <v>13</v>
      </c>
      <c r="E64" s="9">
        <v>1.1686305732484088</v>
      </c>
      <c r="F64" s="8">
        <v>1344</v>
      </c>
    </row>
    <row r="65" spans="1:6" x14ac:dyDescent="0.45">
      <c r="A65" s="8">
        <v>2020</v>
      </c>
      <c r="B65" s="8">
        <v>9</v>
      </c>
      <c r="C65" s="8">
        <v>40</v>
      </c>
      <c r="D65" s="8" t="s">
        <v>14</v>
      </c>
      <c r="E65" s="9">
        <v>0.54203821656050855</v>
      </c>
      <c r="F65" s="8">
        <v>641</v>
      </c>
    </row>
    <row r="66" spans="1:6" x14ac:dyDescent="0.45">
      <c r="A66" s="8">
        <v>2020</v>
      </c>
      <c r="B66" s="8">
        <v>10</v>
      </c>
      <c r="C66" s="8">
        <v>40</v>
      </c>
      <c r="D66" s="8" t="s">
        <v>12</v>
      </c>
      <c r="E66" s="9">
        <v>3.4257961783439472</v>
      </c>
      <c r="F66" s="8">
        <v>3827</v>
      </c>
    </row>
    <row r="67" spans="1:6" x14ac:dyDescent="0.45">
      <c r="A67" s="8">
        <v>2020</v>
      </c>
      <c r="B67" s="8">
        <v>10</v>
      </c>
      <c r="C67" s="8">
        <v>40</v>
      </c>
      <c r="D67" s="8" t="s">
        <v>1</v>
      </c>
      <c r="E67" s="9">
        <v>3.3705414012738797</v>
      </c>
      <c r="F67" s="8">
        <v>2685</v>
      </c>
    </row>
    <row r="68" spans="1:6" x14ac:dyDescent="0.45">
      <c r="A68" s="8">
        <v>2020</v>
      </c>
      <c r="B68" s="8">
        <v>10</v>
      </c>
      <c r="C68" s="8">
        <v>40</v>
      </c>
      <c r="D68" s="8" t="s">
        <v>13</v>
      </c>
      <c r="E68" s="9">
        <v>1.8622611464968115</v>
      </c>
      <c r="F68" s="8">
        <v>1841</v>
      </c>
    </row>
    <row r="69" spans="1:6" x14ac:dyDescent="0.45">
      <c r="A69" s="8">
        <v>2020</v>
      </c>
      <c r="B69" s="8">
        <v>10</v>
      </c>
      <c r="C69" s="8">
        <v>40</v>
      </c>
      <c r="D69" s="8" t="s">
        <v>14</v>
      </c>
      <c r="E69" s="9">
        <v>0.7735668789808926</v>
      </c>
      <c r="F69" s="8">
        <v>808</v>
      </c>
    </row>
    <row r="70" spans="1:6" x14ac:dyDescent="0.45">
      <c r="A70" s="8">
        <v>2020</v>
      </c>
      <c r="B70" s="8">
        <v>10</v>
      </c>
      <c r="C70" s="8">
        <v>41</v>
      </c>
      <c r="D70" s="8" t="s">
        <v>12</v>
      </c>
      <c r="E70" s="9">
        <v>16.532722929936462</v>
      </c>
      <c r="F70" s="8">
        <v>4923</v>
      </c>
    </row>
    <row r="71" spans="1:6" x14ac:dyDescent="0.45">
      <c r="A71" s="8">
        <v>2020</v>
      </c>
      <c r="B71" s="8">
        <v>10</v>
      </c>
      <c r="C71" s="8">
        <v>41</v>
      </c>
      <c r="D71" s="8" t="s">
        <v>1</v>
      </c>
      <c r="E71" s="9">
        <v>6.1713375796178429</v>
      </c>
      <c r="F71" s="8">
        <v>3394</v>
      </c>
    </row>
    <row r="72" spans="1:6" x14ac:dyDescent="0.45">
      <c r="A72" s="8">
        <v>2020</v>
      </c>
      <c r="B72" s="8">
        <v>10</v>
      </c>
      <c r="C72" s="8">
        <v>41</v>
      </c>
      <c r="D72" s="8" t="s">
        <v>13</v>
      </c>
      <c r="E72" s="9">
        <v>3.1520700636942607</v>
      </c>
      <c r="F72" s="8">
        <v>2535</v>
      </c>
    </row>
    <row r="73" spans="1:6" x14ac:dyDescent="0.45">
      <c r="A73" s="8">
        <v>2020</v>
      </c>
      <c r="B73" s="8">
        <v>10</v>
      </c>
      <c r="C73" s="8">
        <v>41</v>
      </c>
      <c r="D73" s="8" t="s">
        <v>14</v>
      </c>
      <c r="E73" s="9">
        <v>1.3399681528662279</v>
      </c>
      <c r="F73" s="8">
        <v>1199</v>
      </c>
    </row>
    <row r="74" spans="1:6" x14ac:dyDescent="0.45">
      <c r="A74" s="8">
        <v>2020</v>
      </c>
      <c r="B74" s="8">
        <v>10</v>
      </c>
      <c r="C74" s="8">
        <v>42</v>
      </c>
      <c r="D74" s="8" t="s">
        <v>12</v>
      </c>
      <c r="E74" s="9">
        <v>11.266401273885473</v>
      </c>
      <c r="F74" s="8">
        <v>4810</v>
      </c>
    </row>
    <row r="75" spans="1:6" x14ac:dyDescent="0.45">
      <c r="A75" s="8">
        <v>2020</v>
      </c>
      <c r="B75" s="8">
        <v>10</v>
      </c>
      <c r="C75" s="8">
        <v>42</v>
      </c>
      <c r="D75" s="8" t="s">
        <v>1</v>
      </c>
      <c r="E75" s="9">
        <v>79.723089171974465</v>
      </c>
      <c r="F75" s="8">
        <v>5140</v>
      </c>
    </row>
    <row r="76" spans="1:6" x14ac:dyDescent="0.45">
      <c r="A76" s="8">
        <v>2020</v>
      </c>
      <c r="B76" s="8">
        <v>10</v>
      </c>
      <c r="C76" s="8">
        <v>42</v>
      </c>
      <c r="D76" s="8" t="s">
        <v>13</v>
      </c>
      <c r="E76" s="9">
        <v>4.2062101910827989</v>
      </c>
      <c r="F76" s="8">
        <v>2752</v>
      </c>
    </row>
    <row r="77" spans="1:6" x14ac:dyDescent="0.45">
      <c r="A77" s="8">
        <v>2020</v>
      </c>
      <c r="B77" s="8">
        <v>10</v>
      </c>
      <c r="C77" s="8">
        <v>42</v>
      </c>
      <c r="D77" s="8" t="s">
        <v>14</v>
      </c>
      <c r="E77" s="9">
        <v>1.1149681528662347</v>
      </c>
      <c r="F77" s="8">
        <v>1103</v>
      </c>
    </row>
    <row r="78" spans="1:6" x14ac:dyDescent="0.45">
      <c r="A78" s="8">
        <v>2020</v>
      </c>
      <c r="B78" s="8">
        <v>10</v>
      </c>
      <c r="C78" s="8">
        <v>43</v>
      </c>
      <c r="D78" s="8" t="s">
        <v>12</v>
      </c>
      <c r="E78" s="9">
        <v>8.2167197452229086</v>
      </c>
      <c r="F78" s="8">
        <v>4693</v>
      </c>
    </row>
    <row r="79" spans="1:6" x14ac:dyDescent="0.45">
      <c r="A79" s="8">
        <v>2020</v>
      </c>
      <c r="B79" s="8">
        <v>10</v>
      </c>
      <c r="C79" s="8">
        <v>43</v>
      </c>
      <c r="D79" s="8" t="s">
        <v>1</v>
      </c>
      <c r="E79" s="9">
        <v>25.472133757961778</v>
      </c>
      <c r="F79" s="8">
        <v>4726</v>
      </c>
    </row>
    <row r="80" spans="1:6" x14ac:dyDescent="0.45">
      <c r="A80" s="8">
        <v>2020</v>
      </c>
      <c r="B80" s="8">
        <v>10</v>
      </c>
      <c r="C80" s="8">
        <v>43</v>
      </c>
      <c r="D80" s="8" t="s">
        <v>13</v>
      </c>
      <c r="E80" s="9">
        <v>4.3084394904458474</v>
      </c>
      <c r="F80" s="8">
        <v>2826</v>
      </c>
    </row>
    <row r="81" spans="1:6" x14ac:dyDescent="0.45">
      <c r="A81" s="8">
        <v>2020</v>
      </c>
      <c r="B81" s="8">
        <v>10</v>
      </c>
      <c r="C81" s="8">
        <v>43</v>
      </c>
      <c r="D81" s="8" t="s">
        <v>14</v>
      </c>
      <c r="E81" s="9">
        <v>17.089490445859898</v>
      </c>
      <c r="F81" s="8">
        <v>3980</v>
      </c>
    </row>
    <row r="82" spans="1:6" x14ac:dyDescent="0.45">
      <c r="A82" s="8">
        <v>2020</v>
      </c>
      <c r="B82" s="8">
        <v>10</v>
      </c>
      <c r="C82" s="8">
        <v>44</v>
      </c>
      <c r="D82" s="8" t="s">
        <v>12</v>
      </c>
      <c r="E82" s="9">
        <v>6.3968152866241859</v>
      </c>
      <c r="F82" s="8">
        <v>4485</v>
      </c>
    </row>
    <row r="83" spans="1:6" x14ac:dyDescent="0.45">
      <c r="A83" s="8">
        <v>2020</v>
      </c>
      <c r="B83" s="8">
        <v>10</v>
      </c>
      <c r="C83" s="8">
        <v>44</v>
      </c>
      <c r="D83" s="8" t="s">
        <v>1</v>
      </c>
      <c r="E83" s="9">
        <v>11.64426751592354</v>
      </c>
      <c r="F83" s="8">
        <v>3962</v>
      </c>
    </row>
    <row r="84" spans="1:6" x14ac:dyDescent="0.45">
      <c r="A84" s="8">
        <v>2020</v>
      </c>
      <c r="B84" s="8">
        <v>10</v>
      </c>
      <c r="C84" s="8">
        <v>44</v>
      </c>
      <c r="D84" s="8" t="s">
        <v>13</v>
      </c>
      <c r="E84" s="9">
        <v>4.2718152866242018</v>
      </c>
      <c r="F84" s="8">
        <v>2843</v>
      </c>
    </row>
    <row r="85" spans="1:6" x14ac:dyDescent="0.45">
      <c r="A85" s="8">
        <v>2020</v>
      </c>
      <c r="B85" s="8">
        <v>10</v>
      </c>
      <c r="C85" s="8">
        <v>44</v>
      </c>
      <c r="D85" s="8" t="s">
        <v>14</v>
      </c>
      <c r="E85" s="9">
        <v>7.627388535031832</v>
      </c>
      <c r="F85" s="8">
        <v>3087</v>
      </c>
    </row>
    <row r="86" spans="1:6" x14ac:dyDescent="0.45">
      <c r="A86" s="8">
        <v>2020</v>
      </c>
      <c r="B86" s="8">
        <v>11</v>
      </c>
      <c r="C86" s="8">
        <v>44</v>
      </c>
      <c r="D86" s="8" t="s">
        <v>12</v>
      </c>
      <c r="E86" s="9">
        <v>0.97372611464968128</v>
      </c>
      <c r="F86" s="8">
        <v>2012</v>
      </c>
    </row>
    <row r="87" spans="1:6" x14ac:dyDescent="0.45">
      <c r="A87" s="8">
        <v>2020</v>
      </c>
      <c r="B87" s="8">
        <v>11</v>
      </c>
      <c r="C87" s="8">
        <v>44</v>
      </c>
      <c r="D87" s="8" t="s">
        <v>1</v>
      </c>
      <c r="E87" s="9">
        <v>1.4936305732484054</v>
      </c>
      <c r="F87" s="8">
        <v>1643</v>
      </c>
    </row>
    <row r="88" spans="1:6" x14ac:dyDescent="0.45">
      <c r="A88" s="8">
        <v>2020</v>
      </c>
      <c r="B88" s="8">
        <v>11</v>
      </c>
      <c r="C88" s="8">
        <v>44</v>
      </c>
      <c r="D88" s="8" t="s">
        <v>13</v>
      </c>
      <c r="E88" s="9">
        <v>2.7289808917197438</v>
      </c>
      <c r="F88" s="8">
        <v>2357</v>
      </c>
    </row>
    <row r="89" spans="1:6" x14ac:dyDescent="0.45">
      <c r="A89" s="8">
        <v>2020</v>
      </c>
      <c r="B89" s="8">
        <v>11</v>
      </c>
      <c r="C89" s="8">
        <v>44</v>
      </c>
      <c r="D89" s="8" t="s">
        <v>14</v>
      </c>
      <c r="E89" s="9">
        <v>0.49824840764331174</v>
      </c>
      <c r="F89" s="8">
        <v>604</v>
      </c>
    </row>
    <row r="90" spans="1:6" x14ac:dyDescent="0.45">
      <c r="A90" s="8">
        <v>2020</v>
      </c>
      <c r="B90" s="8">
        <v>11</v>
      </c>
      <c r="C90" s="8">
        <v>45</v>
      </c>
      <c r="D90" s="8" t="s">
        <v>12</v>
      </c>
      <c r="E90" s="9">
        <v>21.280732484076481</v>
      </c>
      <c r="F90" s="8">
        <v>4988</v>
      </c>
    </row>
    <row r="91" spans="1:6" x14ac:dyDescent="0.45">
      <c r="A91" s="8">
        <v>2020</v>
      </c>
      <c r="B91" s="8">
        <v>11</v>
      </c>
      <c r="C91" s="8">
        <v>45</v>
      </c>
      <c r="D91" s="8" t="s">
        <v>1</v>
      </c>
      <c r="E91" s="9">
        <v>28.830891719745367</v>
      </c>
      <c r="F91" s="8">
        <v>4370</v>
      </c>
    </row>
    <row r="92" spans="1:6" x14ac:dyDescent="0.45">
      <c r="A92" s="8">
        <v>2020</v>
      </c>
      <c r="B92" s="8">
        <v>11</v>
      </c>
      <c r="C92" s="8">
        <v>45</v>
      </c>
      <c r="D92" s="8" t="s">
        <v>13</v>
      </c>
      <c r="E92" s="9">
        <v>20.618630573248517</v>
      </c>
      <c r="F92" s="8">
        <v>4775</v>
      </c>
    </row>
    <row r="93" spans="1:6" x14ac:dyDescent="0.45">
      <c r="A93" s="8">
        <v>2020</v>
      </c>
      <c r="B93" s="8">
        <v>11</v>
      </c>
      <c r="C93" s="8">
        <v>45</v>
      </c>
      <c r="D93" s="8" t="s">
        <v>14</v>
      </c>
      <c r="E93" s="9">
        <v>3.1410828025477717</v>
      </c>
      <c r="F93" s="8">
        <v>1918</v>
      </c>
    </row>
    <row r="94" spans="1:6" x14ac:dyDescent="0.45">
      <c r="A94" s="8">
        <v>2020</v>
      </c>
      <c r="B94" s="8">
        <v>11</v>
      </c>
      <c r="C94" s="8">
        <v>46</v>
      </c>
      <c r="D94" s="8" t="s">
        <v>12</v>
      </c>
      <c r="E94" s="9">
        <v>13.334713375796216</v>
      </c>
      <c r="F94" s="8">
        <v>4845</v>
      </c>
    </row>
    <row r="95" spans="1:6" x14ac:dyDescent="0.45">
      <c r="A95" s="8">
        <v>2020</v>
      </c>
      <c r="B95" s="8">
        <v>11</v>
      </c>
      <c r="C95" s="8">
        <v>46</v>
      </c>
      <c r="D95" s="8" t="s">
        <v>1</v>
      </c>
      <c r="E95" s="9">
        <v>16.816401273885408</v>
      </c>
      <c r="F95" s="8">
        <v>4123</v>
      </c>
    </row>
    <row r="96" spans="1:6" x14ac:dyDescent="0.45">
      <c r="A96" s="8">
        <v>2020</v>
      </c>
      <c r="B96" s="8">
        <v>11</v>
      </c>
      <c r="C96" s="8">
        <v>46</v>
      </c>
      <c r="D96" s="8" t="s">
        <v>13</v>
      </c>
      <c r="E96" s="9">
        <v>19.527070063694346</v>
      </c>
      <c r="F96" s="8">
        <v>4649</v>
      </c>
    </row>
    <row r="97" spans="1:6" x14ac:dyDescent="0.45">
      <c r="A97" s="8">
        <v>2020</v>
      </c>
      <c r="B97" s="8">
        <v>11</v>
      </c>
      <c r="C97" s="8">
        <v>46</v>
      </c>
      <c r="D97" s="8" t="s">
        <v>14</v>
      </c>
      <c r="E97" s="9">
        <v>2.0616242038216517</v>
      </c>
      <c r="F97" s="8">
        <v>1606</v>
      </c>
    </row>
    <row r="98" spans="1:6" x14ac:dyDescent="0.45">
      <c r="A98" s="8">
        <v>2020</v>
      </c>
      <c r="B98" s="8">
        <v>11</v>
      </c>
      <c r="C98" s="8">
        <v>47</v>
      </c>
      <c r="D98" s="8" t="s">
        <v>12</v>
      </c>
      <c r="E98" s="9">
        <v>9.314888535031816</v>
      </c>
      <c r="F98" s="8">
        <v>4731</v>
      </c>
    </row>
    <row r="99" spans="1:6" x14ac:dyDescent="0.45">
      <c r="A99" s="8">
        <v>2020</v>
      </c>
      <c r="B99" s="8">
        <v>11</v>
      </c>
      <c r="C99" s="8">
        <v>47</v>
      </c>
      <c r="D99" s="8" t="s">
        <v>1</v>
      </c>
      <c r="E99" s="9">
        <v>13.225477707006315</v>
      </c>
      <c r="F99" s="8">
        <v>4146</v>
      </c>
    </row>
    <row r="100" spans="1:6" x14ac:dyDescent="0.45">
      <c r="A100" s="8">
        <v>2020</v>
      </c>
      <c r="B100" s="8">
        <v>11</v>
      </c>
      <c r="C100" s="8">
        <v>47</v>
      </c>
      <c r="D100" s="8" t="s">
        <v>13</v>
      </c>
      <c r="E100" s="9">
        <v>19.298248407643349</v>
      </c>
      <c r="F100" s="8">
        <v>4420</v>
      </c>
    </row>
    <row r="101" spans="1:6" x14ac:dyDescent="0.45">
      <c r="A101" s="8">
        <v>2020</v>
      </c>
      <c r="B101" s="8">
        <v>11</v>
      </c>
      <c r="C101" s="8">
        <v>47</v>
      </c>
      <c r="D101" s="8" t="s">
        <v>14</v>
      </c>
      <c r="E101" s="9">
        <v>1.3105095541401279</v>
      </c>
      <c r="F101" s="8">
        <v>1353</v>
      </c>
    </row>
    <row r="102" spans="1:6" x14ac:dyDescent="0.45">
      <c r="A102" s="8">
        <v>2020</v>
      </c>
      <c r="B102" s="8">
        <v>11</v>
      </c>
      <c r="C102" s="8">
        <v>48</v>
      </c>
      <c r="D102" s="8" t="s">
        <v>12</v>
      </c>
      <c r="E102" s="9">
        <v>9.0811305732483802</v>
      </c>
      <c r="F102" s="8">
        <v>4680</v>
      </c>
    </row>
    <row r="103" spans="1:6" x14ac:dyDescent="0.45">
      <c r="A103" s="8">
        <v>2020</v>
      </c>
      <c r="B103" s="8">
        <v>11</v>
      </c>
      <c r="C103" s="8">
        <v>48</v>
      </c>
      <c r="D103" s="8" t="s">
        <v>1</v>
      </c>
      <c r="E103" s="9">
        <v>19.351114649681584</v>
      </c>
      <c r="F103" s="8">
        <v>4729</v>
      </c>
    </row>
    <row r="104" spans="1:6" x14ac:dyDescent="0.45">
      <c r="A104" s="8">
        <v>2020</v>
      </c>
      <c r="B104" s="8">
        <v>11</v>
      </c>
      <c r="C104" s="8">
        <v>48</v>
      </c>
      <c r="D104" s="8" t="s">
        <v>13</v>
      </c>
      <c r="E104" s="9">
        <v>16.49856687898086</v>
      </c>
      <c r="F104" s="8">
        <v>4118</v>
      </c>
    </row>
    <row r="105" spans="1:6" x14ac:dyDescent="0.45">
      <c r="A105" s="8">
        <v>2020</v>
      </c>
      <c r="B105" s="8">
        <v>11</v>
      </c>
      <c r="C105" s="8">
        <v>48</v>
      </c>
      <c r="D105" s="8" t="s">
        <v>14</v>
      </c>
      <c r="E105" s="9">
        <v>2.4369426751592211</v>
      </c>
      <c r="F105" s="8">
        <v>1582</v>
      </c>
    </row>
    <row r="106" spans="1:6" x14ac:dyDescent="0.45">
      <c r="A106" s="8">
        <v>2020</v>
      </c>
      <c r="B106" s="8">
        <v>11</v>
      </c>
      <c r="C106" s="8">
        <v>49</v>
      </c>
      <c r="D106" s="8" t="s">
        <v>12</v>
      </c>
      <c r="E106" s="9">
        <v>1.2636942675159213</v>
      </c>
      <c r="F106" s="8">
        <v>2292</v>
      </c>
    </row>
    <row r="107" spans="1:6" x14ac:dyDescent="0.45">
      <c r="A107" s="8">
        <v>2020</v>
      </c>
      <c r="B107" s="8">
        <v>11</v>
      </c>
      <c r="C107" s="8">
        <v>49</v>
      </c>
      <c r="D107" s="8" t="s">
        <v>1</v>
      </c>
      <c r="E107" s="9">
        <v>6.1592356687897984</v>
      </c>
      <c r="F107" s="8">
        <v>3569</v>
      </c>
    </row>
    <row r="108" spans="1:6" x14ac:dyDescent="0.45">
      <c r="A108" s="8">
        <v>2020</v>
      </c>
      <c r="B108" s="8">
        <v>11</v>
      </c>
      <c r="C108" s="8">
        <v>49</v>
      </c>
      <c r="D108" s="8" t="s">
        <v>13</v>
      </c>
      <c r="E108" s="9">
        <v>1.6601910828025477</v>
      </c>
      <c r="F108" s="8">
        <v>1682</v>
      </c>
    </row>
    <row r="109" spans="1:6" x14ac:dyDescent="0.45">
      <c r="A109" s="8">
        <v>2020</v>
      </c>
      <c r="B109" s="8">
        <v>11</v>
      </c>
      <c r="C109" s="8">
        <v>49</v>
      </c>
      <c r="D109" s="8" t="s">
        <v>14</v>
      </c>
      <c r="E109" s="9">
        <v>0.24012738853503193</v>
      </c>
      <c r="F109" s="8">
        <v>321</v>
      </c>
    </row>
    <row r="110" spans="1:6" x14ac:dyDescent="0.45">
      <c r="A110" s="8">
        <v>2020</v>
      </c>
      <c r="B110" s="8">
        <v>12</v>
      </c>
      <c r="C110" s="8">
        <v>49</v>
      </c>
      <c r="D110" s="8" t="s">
        <v>12</v>
      </c>
      <c r="E110" s="9">
        <v>7.5662420382165783</v>
      </c>
      <c r="F110" s="8">
        <v>4533</v>
      </c>
    </row>
    <row r="111" spans="1:6" x14ac:dyDescent="0.45">
      <c r="A111" s="8">
        <v>2020</v>
      </c>
      <c r="B111" s="8">
        <v>12</v>
      </c>
      <c r="C111" s="8">
        <v>49</v>
      </c>
      <c r="D111" s="8" t="s">
        <v>1</v>
      </c>
      <c r="E111" s="9">
        <v>39.577229299363189</v>
      </c>
      <c r="F111" s="8">
        <v>5115</v>
      </c>
    </row>
    <row r="112" spans="1:6" x14ac:dyDescent="0.45">
      <c r="A112" s="8">
        <v>2020</v>
      </c>
      <c r="B112" s="8">
        <v>12</v>
      </c>
      <c r="C112" s="8">
        <v>49</v>
      </c>
      <c r="D112" s="8" t="s">
        <v>13</v>
      </c>
      <c r="E112" s="9">
        <v>8.8678343949044631</v>
      </c>
      <c r="F112" s="8">
        <v>3497</v>
      </c>
    </row>
    <row r="113" spans="1:6" x14ac:dyDescent="0.45">
      <c r="A113" s="8">
        <v>2020</v>
      </c>
      <c r="B113" s="8">
        <v>12</v>
      </c>
      <c r="C113" s="8">
        <v>49</v>
      </c>
      <c r="D113" s="8" t="s">
        <v>14</v>
      </c>
      <c r="E113" s="9">
        <v>1.001910828025474</v>
      </c>
      <c r="F113" s="8">
        <v>1005</v>
      </c>
    </row>
    <row r="114" spans="1:6" x14ac:dyDescent="0.45">
      <c r="A114" s="8">
        <v>2020</v>
      </c>
      <c r="B114" s="8">
        <v>12</v>
      </c>
      <c r="C114" s="8">
        <v>50</v>
      </c>
      <c r="D114" s="8" t="s">
        <v>12</v>
      </c>
      <c r="E114" s="9">
        <v>8.9769108280254937</v>
      </c>
      <c r="F114" s="8">
        <v>4675</v>
      </c>
    </row>
    <row r="115" spans="1:6" x14ac:dyDescent="0.45">
      <c r="A115" s="8">
        <v>2020</v>
      </c>
      <c r="B115" s="8">
        <v>12</v>
      </c>
      <c r="C115" s="8">
        <v>50</v>
      </c>
      <c r="D115" s="8" t="s">
        <v>1</v>
      </c>
      <c r="E115" s="9">
        <v>42.185987261146444</v>
      </c>
      <c r="F115" s="8">
        <v>5136</v>
      </c>
    </row>
    <row r="116" spans="1:6" x14ac:dyDescent="0.45">
      <c r="A116" s="8">
        <v>2020</v>
      </c>
      <c r="B116" s="8">
        <v>12</v>
      </c>
      <c r="C116" s="8">
        <v>50</v>
      </c>
      <c r="D116" s="8" t="s">
        <v>13</v>
      </c>
      <c r="E116" s="9">
        <v>5.5285031847133386</v>
      </c>
      <c r="F116" s="8">
        <v>3048</v>
      </c>
    </row>
    <row r="117" spans="1:6" x14ac:dyDescent="0.45">
      <c r="A117" s="8">
        <v>2020</v>
      </c>
      <c r="B117" s="8">
        <v>12</v>
      </c>
      <c r="C117" s="8">
        <v>50</v>
      </c>
      <c r="D117" s="8" t="s">
        <v>14</v>
      </c>
      <c r="E117" s="9">
        <v>1.1434713375796162</v>
      </c>
      <c r="F117" s="8">
        <v>1231</v>
      </c>
    </row>
    <row r="118" spans="1:6" x14ac:dyDescent="0.45">
      <c r="A118" s="8">
        <v>2020</v>
      </c>
      <c r="B118" s="8">
        <v>12</v>
      </c>
      <c r="C118" s="8">
        <v>51</v>
      </c>
      <c r="D118" s="8" t="s">
        <v>12</v>
      </c>
      <c r="E118" s="9">
        <v>9.2109076433121206</v>
      </c>
      <c r="F118" s="8">
        <v>4712</v>
      </c>
    </row>
    <row r="119" spans="1:6" x14ac:dyDescent="0.45">
      <c r="A119" s="8">
        <v>2020</v>
      </c>
      <c r="B119" s="8">
        <v>12</v>
      </c>
      <c r="C119" s="8">
        <v>51</v>
      </c>
      <c r="D119" s="8" t="s">
        <v>1</v>
      </c>
      <c r="E119" s="9">
        <v>42.748407643311964</v>
      </c>
      <c r="F119" s="8">
        <v>5142</v>
      </c>
    </row>
    <row r="120" spans="1:6" x14ac:dyDescent="0.45">
      <c r="A120" s="8">
        <v>2020</v>
      </c>
      <c r="B120" s="8">
        <v>12</v>
      </c>
      <c r="C120" s="8">
        <v>51</v>
      </c>
      <c r="D120" s="8" t="s">
        <v>13</v>
      </c>
      <c r="E120" s="9">
        <v>4.7208598726114621</v>
      </c>
      <c r="F120" s="8">
        <v>2938</v>
      </c>
    </row>
    <row r="121" spans="1:6" x14ac:dyDescent="0.45">
      <c r="A121" s="8">
        <v>2020</v>
      </c>
      <c r="B121" s="8">
        <v>12</v>
      </c>
      <c r="C121" s="8">
        <v>51</v>
      </c>
      <c r="D121" s="8" t="s">
        <v>14</v>
      </c>
      <c r="E121" s="9">
        <v>88.409872611464991</v>
      </c>
      <c r="F121" s="8">
        <v>5101</v>
      </c>
    </row>
    <row r="122" spans="1:6" x14ac:dyDescent="0.45">
      <c r="A122" s="8">
        <v>2020</v>
      </c>
      <c r="B122" s="8">
        <v>12</v>
      </c>
      <c r="C122" s="8">
        <v>52</v>
      </c>
      <c r="D122" s="8" t="s">
        <v>12</v>
      </c>
      <c r="E122" s="9">
        <v>10.173009554140215</v>
      </c>
      <c r="F122" s="8">
        <v>4756</v>
      </c>
    </row>
    <row r="123" spans="1:6" x14ac:dyDescent="0.45">
      <c r="A123" s="8">
        <v>2020</v>
      </c>
      <c r="B123" s="8">
        <v>12</v>
      </c>
      <c r="C123" s="8">
        <v>52</v>
      </c>
      <c r="D123" s="8" t="s">
        <v>1</v>
      </c>
      <c r="E123" s="9">
        <v>50.114331210191267</v>
      </c>
      <c r="F123" s="8">
        <v>5182</v>
      </c>
    </row>
    <row r="124" spans="1:6" x14ac:dyDescent="0.45">
      <c r="A124" s="8">
        <v>2020</v>
      </c>
      <c r="B124" s="8">
        <v>12</v>
      </c>
      <c r="C124" s="8">
        <v>52</v>
      </c>
      <c r="D124" s="8" t="s">
        <v>13</v>
      </c>
      <c r="E124" s="9">
        <v>39.701592356688153</v>
      </c>
      <c r="F124" s="8">
        <v>5002</v>
      </c>
    </row>
    <row r="125" spans="1:6" x14ac:dyDescent="0.45">
      <c r="A125" s="8">
        <v>2020</v>
      </c>
      <c r="B125" s="8">
        <v>12</v>
      </c>
      <c r="C125" s="8">
        <v>52</v>
      </c>
      <c r="D125" s="8" t="s">
        <v>14</v>
      </c>
      <c r="E125" s="9">
        <v>15.952866242038198</v>
      </c>
      <c r="F125" s="8">
        <v>4170</v>
      </c>
    </row>
    <row r="126" spans="1:6" x14ac:dyDescent="0.45">
      <c r="A126" s="8">
        <v>2020</v>
      </c>
      <c r="B126" s="8">
        <v>12</v>
      </c>
      <c r="C126" s="8">
        <v>53</v>
      </c>
      <c r="D126" s="8" t="s">
        <v>12</v>
      </c>
      <c r="E126" s="9">
        <v>12.053662420382143</v>
      </c>
      <c r="F126" s="8">
        <v>4883</v>
      </c>
    </row>
    <row r="127" spans="1:6" x14ac:dyDescent="0.45">
      <c r="A127" s="8">
        <v>2020</v>
      </c>
      <c r="B127" s="8">
        <v>12</v>
      </c>
      <c r="C127" s="8">
        <v>53</v>
      </c>
      <c r="D127" s="8" t="s">
        <v>1</v>
      </c>
      <c r="E127" s="9">
        <v>55.54315286624194</v>
      </c>
      <c r="F127" s="8">
        <v>5217</v>
      </c>
    </row>
    <row r="128" spans="1:6" x14ac:dyDescent="0.45">
      <c r="A128" s="8">
        <v>2020</v>
      </c>
      <c r="B128" s="8">
        <v>12</v>
      </c>
      <c r="C128" s="8">
        <v>53</v>
      </c>
      <c r="D128" s="8" t="s">
        <v>13</v>
      </c>
      <c r="E128" s="9">
        <v>19.682165605095616</v>
      </c>
      <c r="F128" s="8">
        <v>4736</v>
      </c>
    </row>
    <row r="129" spans="1:6" x14ac:dyDescent="0.45">
      <c r="A129" s="8">
        <v>2020</v>
      </c>
      <c r="B129" s="8">
        <v>12</v>
      </c>
      <c r="C129" s="8">
        <v>53</v>
      </c>
      <c r="D129" s="8" t="s">
        <v>14</v>
      </c>
      <c r="E129" s="9">
        <v>7.2307324840764791</v>
      </c>
      <c r="F129" s="8">
        <v>3030</v>
      </c>
    </row>
    <row r="130" spans="1:6" x14ac:dyDescent="0.45">
      <c r="A130" s="8">
        <v>2021</v>
      </c>
      <c r="B130" s="8">
        <v>1</v>
      </c>
      <c r="C130" s="8">
        <v>1</v>
      </c>
      <c r="D130" s="8" t="s">
        <v>12</v>
      </c>
      <c r="E130" s="9">
        <v>14.89299363057342</v>
      </c>
      <c r="F130" s="8">
        <v>4964</v>
      </c>
    </row>
    <row r="131" spans="1:6" x14ac:dyDescent="0.45">
      <c r="A131" s="8">
        <v>2021</v>
      </c>
      <c r="B131" s="8">
        <v>1</v>
      </c>
      <c r="C131" s="8">
        <v>1</v>
      </c>
      <c r="D131" s="8" t="s">
        <v>1</v>
      </c>
      <c r="E131" s="9">
        <v>22.977547770700664</v>
      </c>
      <c r="F131" s="8">
        <v>4987</v>
      </c>
    </row>
    <row r="132" spans="1:6" x14ac:dyDescent="0.45">
      <c r="A132" s="8">
        <v>2021</v>
      </c>
      <c r="B132" s="8">
        <v>1</v>
      </c>
      <c r="C132" s="8">
        <v>1</v>
      </c>
      <c r="D132" s="8" t="s">
        <v>13</v>
      </c>
      <c r="E132" s="9">
        <v>3.2576433121019126</v>
      </c>
      <c r="F132" s="8">
        <v>2700</v>
      </c>
    </row>
    <row r="133" spans="1:6" x14ac:dyDescent="0.45">
      <c r="A133" s="8">
        <v>2021</v>
      </c>
      <c r="B133" s="8">
        <v>1</v>
      </c>
      <c r="C133" s="8">
        <v>1</v>
      </c>
      <c r="D133" s="8" t="s">
        <v>14</v>
      </c>
      <c r="E133" s="9">
        <v>2.5950636942674894</v>
      </c>
      <c r="F133" s="8">
        <v>1754</v>
      </c>
    </row>
    <row r="134" spans="1:6" x14ac:dyDescent="0.45">
      <c r="A134" s="8">
        <v>2021</v>
      </c>
      <c r="B134" s="8">
        <v>1</v>
      </c>
      <c r="C134" s="8">
        <v>2</v>
      </c>
      <c r="D134" s="8" t="s">
        <v>12</v>
      </c>
      <c r="E134" s="9">
        <v>10.378821656050976</v>
      </c>
      <c r="F134" s="8">
        <v>4849</v>
      </c>
    </row>
    <row r="135" spans="1:6" x14ac:dyDescent="0.45">
      <c r="A135" s="8">
        <v>2021</v>
      </c>
      <c r="B135" s="8">
        <v>1</v>
      </c>
      <c r="C135" s="8">
        <v>2</v>
      </c>
      <c r="D135" s="8" t="s">
        <v>1</v>
      </c>
      <c r="E135" s="9">
        <v>16.446019108280343</v>
      </c>
      <c r="F135" s="8">
        <v>4844</v>
      </c>
    </row>
    <row r="136" spans="1:6" x14ac:dyDescent="0.45">
      <c r="A136" s="8">
        <v>2021</v>
      </c>
      <c r="B136" s="8">
        <v>1</v>
      </c>
      <c r="C136" s="8">
        <v>2</v>
      </c>
      <c r="D136" s="8" t="s">
        <v>13</v>
      </c>
      <c r="E136" s="9">
        <v>6.1668789808916848</v>
      </c>
      <c r="F136" s="8">
        <v>3385</v>
      </c>
    </row>
    <row r="137" spans="1:6" x14ac:dyDescent="0.45">
      <c r="A137" s="8">
        <v>2021</v>
      </c>
      <c r="B137" s="8">
        <v>1</v>
      </c>
      <c r="C137" s="8">
        <v>2</v>
      </c>
      <c r="D137" s="8" t="s">
        <v>14</v>
      </c>
      <c r="E137" s="9">
        <v>8.7367834394904236</v>
      </c>
      <c r="F137" s="8">
        <v>3024</v>
      </c>
    </row>
    <row r="138" spans="1:6" x14ac:dyDescent="0.45">
      <c r="A138" s="8">
        <v>2021</v>
      </c>
      <c r="B138" s="8">
        <v>1</v>
      </c>
      <c r="C138" s="8">
        <v>3</v>
      </c>
      <c r="D138" s="8" t="s">
        <v>12</v>
      </c>
      <c r="E138" s="9">
        <v>6.744824840764343</v>
      </c>
      <c r="F138" s="8">
        <v>4590</v>
      </c>
    </row>
    <row r="139" spans="1:6" x14ac:dyDescent="0.45">
      <c r="A139" s="8">
        <v>2021</v>
      </c>
      <c r="B139" s="8">
        <v>1</v>
      </c>
      <c r="C139" s="8">
        <v>3</v>
      </c>
      <c r="D139" s="8" t="s">
        <v>1</v>
      </c>
      <c r="E139" s="9">
        <v>6.9845541401273641</v>
      </c>
      <c r="F139" s="8">
        <v>3958</v>
      </c>
    </row>
    <row r="140" spans="1:6" x14ac:dyDescent="0.45">
      <c r="A140" s="8">
        <v>2021</v>
      </c>
      <c r="B140" s="8">
        <v>1</v>
      </c>
      <c r="C140" s="8">
        <v>3</v>
      </c>
      <c r="D140" s="8" t="s">
        <v>13</v>
      </c>
      <c r="E140" s="9">
        <v>3.070063694267517</v>
      </c>
      <c r="F140" s="8">
        <v>2572</v>
      </c>
    </row>
    <row r="141" spans="1:6" x14ac:dyDescent="0.45">
      <c r="A141" s="8">
        <v>2021</v>
      </c>
      <c r="B141" s="8">
        <v>1</v>
      </c>
      <c r="C141" s="8">
        <v>3</v>
      </c>
      <c r="D141" s="8" t="s">
        <v>14</v>
      </c>
      <c r="E141" s="9">
        <v>1.375636942675154</v>
      </c>
      <c r="F141" s="8">
        <v>1528</v>
      </c>
    </row>
    <row r="142" spans="1:6" x14ac:dyDescent="0.45">
      <c r="A142" s="8">
        <v>2021</v>
      </c>
      <c r="B142" s="8">
        <v>1</v>
      </c>
      <c r="C142" s="8">
        <v>4</v>
      </c>
      <c r="D142" s="8" t="s">
        <v>12</v>
      </c>
      <c r="E142" s="9">
        <v>6.5313694267516071</v>
      </c>
      <c r="F142" s="8">
        <v>4576</v>
      </c>
    </row>
    <row r="143" spans="1:6" x14ac:dyDescent="0.45">
      <c r="A143" s="8">
        <v>2021</v>
      </c>
      <c r="B143" s="8">
        <v>1</v>
      </c>
      <c r="C143" s="8">
        <v>4</v>
      </c>
      <c r="D143" s="8" t="s">
        <v>1</v>
      </c>
      <c r="E143" s="9">
        <v>6.3831210191082732</v>
      </c>
      <c r="F143" s="8">
        <v>3857</v>
      </c>
    </row>
    <row r="144" spans="1:6" x14ac:dyDescent="0.45">
      <c r="A144" s="8">
        <v>2021</v>
      </c>
      <c r="B144" s="8">
        <v>1</v>
      </c>
      <c r="C144" s="8">
        <v>4</v>
      </c>
      <c r="D144" s="8" t="s">
        <v>13</v>
      </c>
      <c r="E144" s="9">
        <v>2.7429936305732503</v>
      </c>
      <c r="F144" s="8">
        <v>2449</v>
      </c>
    </row>
    <row r="145" spans="1:6" x14ac:dyDescent="0.45">
      <c r="A145" s="8">
        <v>2021</v>
      </c>
      <c r="B145" s="8">
        <v>1</v>
      </c>
      <c r="C145" s="8">
        <v>4</v>
      </c>
      <c r="D145" s="8" t="s">
        <v>14</v>
      </c>
      <c r="E145" s="9">
        <v>1.3165605095541271</v>
      </c>
      <c r="F145" s="8">
        <v>1383</v>
      </c>
    </row>
    <row r="146" spans="1:6" x14ac:dyDescent="0.45">
      <c r="A146" s="8">
        <v>2021</v>
      </c>
      <c r="B146" s="8">
        <v>1</v>
      </c>
      <c r="C146" s="8">
        <v>53</v>
      </c>
      <c r="D146" s="8" t="s">
        <v>12</v>
      </c>
      <c r="E146" s="9">
        <v>1.3488853503184717</v>
      </c>
      <c r="F146" s="8">
        <v>2530</v>
      </c>
    </row>
    <row r="147" spans="1:6" x14ac:dyDescent="0.45">
      <c r="A147" s="8">
        <v>2021</v>
      </c>
      <c r="B147" s="8">
        <v>1</v>
      </c>
      <c r="C147" s="8">
        <v>53</v>
      </c>
      <c r="D147" s="8" t="s">
        <v>1</v>
      </c>
      <c r="E147" s="9">
        <v>5.0853503184713347</v>
      </c>
      <c r="F147" s="8">
        <v>3532</v>
      </c>
    </row>
    <row r="148" spans="1:6" x14ac:dyDescent="0.45">
      <c r="A148" s="8">
        <v>2021</v>
      </c>
      <c r="B148" s="8">
        <v>1</v>
      </c>
      <c r="C148" s="8">
        <v>53</v>
      </c>
      <c r="D148" s="8" t="s">
        <v>13</v>
      </c>
      <c r="E148" s="9">
        <v>1.1377388535031843</v>
      </c>
      <c r="F148" s="8">
        <v>1435</v>
      </c>
    </row>
    <row r="149" spans="1:6" x14ac:dyDescent="0.45">
      <c r="A149" s="8">
        <v>2021</v>
      </c>
      <c r="B149" s="8">
        <v>1</v>
      </c>
      <c r="C149" s="8">
        <v>53</v>
      </c>
      <c r="D149" s="8" t="s">
        <v>14</v>
      </c>
      <c r="E149" s="9">
        <v>0.81544585987261098</v>
      </c>
      <c r="F149" s="8">
        <v>942</v>
      </c>
    </row>
    <row r="150" spans="1:6" x14ac:dyDescent="0.45">
      <c r="A150" s="8">
        <v>2021</v>
      </c>
      <c r="B150" s="8">
        <v>2</v>
      </c>
      <c r="C150" s="8">
        <v>5</v>
      </c>
      <c r="D150" s="8" t="s">
        <v>12</v>
      </c>
      <c r="E150" s="9">
        <v>10.068471337579666</v>
      </c>
      <c r="F150" s="8">
        <v>4624</v>
      </c>
    </row>
    <row r="151" spans="1:6" x14ac:dyDescent="0.45">
      <c r="A151" s="8">
        <v>2021</v>
      </c>
      <c r="B151" s="8">
        <v>2</v>
      </c>
      <c r="C151" s="8">
        <v>5</v>
      </c>
      <c r="D151" s="8" t="s">
        <v>1</v>
      </c>
      <c r="E151" s="9">
        <v>6.7818471337579531</v>
      </c>
      <c r="F151" s="8">
        <v>3933</v>
      </c>
    </row>
    <row r="152" spans="1:6" x14ac:dyDescent="0.45">
      <c r="A152" s="8">
        <v>2021</v>
      </c>
      <c r="B152" s="8">
        <v>2</v>
      </c>
      <c r="C152" s="8">
        <v>5</v>
      </c>
      <c r="D152" s="8" t="s">
        <v>13</v>
      </c>
      <c r="E152" s="9">
        <v>2.8856687898089195</v>
      </c>
      <c r="F152" s="8">
        <v>2481</v>
      </c>
    </row>
    <row r="153" spans="1:6" x14ac:dyDescent="0.45">
      <c r="A153" s="8">
        <v>2021</v>
      </c>
      <c r="B153" s="8">
        <v>2</v>
      </c>
      <c r="C153" s="8">
        <v>5</v>
      </c>
      <c r="D153" s="8" t="s">
        <v>14</v>
      </c>
      <c r="E153" s="9">
        <v>1.5136942675158975</v>
      </c>
      <c r="F153" s="8">
        <v>1518</v>
      </c>
    </row>
    <row r="154" spans="1:6" x14ac:dyDescent="0.45">
      <c r="A154" s="8">
        <v>2021</v>
      </c>
      <c r="B154" s="8">
        <v>2</v>
      </c>
      <c r="C154" s="8">
        <v>6</v>
      </c>
      <c r="D154" s="8" t="s">
        <v>12</v>
      </c>
      <c r="E154" s="9">
        <v>7.8071656050955616</v>
      </c>
      <c r="F154" s="8">
        <v>4645</v>
      </c>
    </row>
    <row r="155" spans="1:6" x14ac:dyDescent="0.45">
      <c r="A155" s="8">
        <v>2021</v>
      </c>
      <c r="B155" s="8">
        <v>2</v>
      </c>
      <c r="C155" s="8">
        <v>6</v>
      </c>
      <c r="D155" s="8" t="s">
        <v>1</v>
      </c>
      <c r="E155" s="9">
        <v>6.8254777070063497</v>
      </c>
      <c r="F155" s="8">
        <v>3974</v>
      </c>
    </row>
    <row r="156" spans="1:6" x14ac:dyDescent="0.45">
      <c r="A156" s="8">
        <v>2021</v>
      </c>
      <c r="B156" s="8">
        <v>2</v>
      </c>
      <c r="C156" s="8">
        <v>6</v>
      </c>
      <c r="D156" s="8" t="s">
        <v>13</v>
      </c>
      <c r="E156" s="9">
        <v>2.8230891719745226</v>
      </c>
      <c r="F156" s="8">
        <v>2510</v>
      </c>
    </row>
    <row r="157" spans="1:6" x14ac:dyDescent="0.45">
      <c r="A157" s="8">
        <v>2021</v>
      </c>
      <c r="B157" s="8">
        <v>2</v>
      </c>
      <c r="C157" s="8">
        <v>6</v>
      </c>
      <c r="D157" s="8" t="s">
        <v>14</v>
      </c>
      <c r="E157" s="9">
        <v>1.878184713375763</v>
      </c>
      <c r="F157" s="8">
        <v>1696</v>
      </c>
    </row>
    <row r="158" spans="1:6" x14ac:dyDescent="0.45">
      <c r="A158" s="8">
        <v>2021</v>
      </c>
      <c r="B158" s="8">
        <v>2</v>
      </c>
      <c r="C158" s="8">
        <v>7</v>
      </c>
      <c r="D158" s="8" t="s">
        <v>12</v>
      </c>
      <c r="E158" s="9">
        <v>7.144665605095561</v>
      </c>
      <c r="F158" s="8">
        <v>4609</v>
      </c>
    </row>
    <row r="159" spans="1:6" x14ac:dyDescent="0.45">
      <c r="A159" s="8">
        <v>2021</v>
      </c>
      <c r="B159" s="8">
        <v>2</v>
      </c>
      <c r="C159" s="8">
        <v>7</v>
      </c>
      <c r="D159" s="8" t="s">
        <v>1</v>
      </c>
      <c r="E159" s="9">
        <v>38.779299363057667</v>
      </c>
      <c r="F159" s="8">
        <v>5156</v>
      </c>
    </row>
    <row r="160" spans="1:6" x14ac:dyDescent="0.45">
      <c r="A160" s="8">
        <v>2021</v>
      </c>
      <c r="B160" s="8">
        <v>2</v>
      </c>
      <c r="C160" s="8">
        <v>7</v>
      </c>
      <c r="D160" s="8" t="s">
        <v>13</v>
      </c>
      <c r="E160" s="9">
        <v>3.6906050955413945</v>
      </c>
      <c r="F160" s="8">
        <v>2761</v>
      </c>
    </row>
    <row r="161" spans="1:6" x14ac:dyDescent="0.45">
      <c r="A161" s="8">
        <v>2021</v>
      </c>
      <c r="B161" s="8">
        <v>2</v>
      </c>
      <c r="C161" s="8">
        <v>7</v>
      </c>
      <c r="D161" s="8" t="s">
        <v>14</v>
      </c>
      <c r="E161" s="9">
        <v>2.3052547770700382</v>
      </c>
      <c r="F161" s="8">
        <v>1732</v>
      </c>
    </row>
    <row r="162" spans="1:6" x14ac:dyDescent="0.45">
      <c r="A162" s="8">
        <v>2021</v>
      </c>
      <c r="B162" s="8">
        <v>2</v>
      </c>
      <c r="C162" s="8">
        <v>8</v>
      </c>
      <c r="D162" s="8" t="s">
        <v>12</v>
      </c>
      <c r="E162" s="9">
        <v>6.9841560509554466</v>
      </c>
      <c r="F162" s="8">
        <v>4589</v>
      </c>
    </row>
    <row r="163" spans="1:6" x14ac:dyDescent="0.45">
      <c r="A163" s="8">
        <v>2021</v>
      </c>
      <c r="B163" s="8">
        <v>2</v>
      </c>
      <c r="C163" s="8">
        <v>8</v>
      </c>
      <c r="D163" s="8" t="s">
        <v>1</v>
      </c>
      <c r="E163" s="9">
        <v>13.240127388535116</v>
      </c>
      <c r="F163" s="8">
        <v>4719</v>
      </c>
    </row>
    <row r="164" spans="1:6" x14ac:dyDescent="0.45">
      <c r="A164" s="8">
        <v>2021</v>
      </c>
      <c r="B164" s="8">
        <v>2</v>
      </c>
      <c r="C164" s="8">
        <v>8</v>
      </c>
      <c r="D164" s="8" t="s">
        <v>13</v>
      </c>
      <c r="E164" s="9">
        <v>3.6136146496815242</v>
      </c>
      <c r="F164" s="8">
        <v>2808</v>
      </c>
    </row>
    <row r="165" spans="1:6" x14ac:dyDescent="0.45">
      <c r="A165" s="8">
        <v>2021</v>
      </c>
      <c r="B165" s="8">
        <v>2</v>
      </c>
      <c r="C165" s="8">
        <v>8</v>
      </c>
      <c r="D165" s="8" t="s">
        <v>14</v>
      </c>
      <c r="E165" s="9">
        <v>2.0082802547770431</v>
      </c>
      <c r="F165" s="8">
        <v>1818</v>
      </c>
    </row>
    <row r="166" spans="1:6" x14ac:dyDescent="0.45">
      <c r="A166" s="8">
        <v>2021</v>
      </c>
      <c r="B166" s="8">
        <v>3</v>
      </c>
      <c r="C166" s="8">
        <v>9</v>
      </c>
      <c r="D166" s="8" t="s">
        <v>12</v>
      </c>
      <c r="E166" s="9">
        <v>7.733439490445889</v>
      </c>
      <c r="F166" s="8">
        <v>4668</v>
      </c>
    </row>
    <row r="167" spans="1:6" x14ac:dyDescent="0.45">
      <c r="A167" s="8">
        <v>2021</v>
      </c>
      <c r="B167" s="8">
        <v>3</v>
      </c>
      <c r="C167" s="8">
        <v>9</v>
      </c>
      <c r="D167" s="8" t="s">
        <v>1</v>
      </c>
      <c r="E167" s="9">
        <v>9.6288216560510129</v>
      </c>
      <c r="F167" s="8">
        <v>4353</v>
      </c>
    </row>
    <row r="168" spans="1:6" x14ac:dyDescent="0.45">
      <c r="A168" s="8">
        <v>2021</v>
      </c>
      <c r="B168" s="8">
        <v>3</v>
      </c>
      <c r="C168" s="8">
        <v>9</v>
      </c>
      <c r="D168" s="8" t="s">
        <v>13</v>
      </c>
      <c r="E168" s="9">
        <v>18.969585987261283</v>
      </c>
      <c r="F168" s="8">
        <v>4562</v>
      </c>
    </row>
    <row r="169" spans="1:6" x14ac:dyDescent="0.45">
      <c r="A169" s="8">
        <v>2021</v>
      </c>
      <c r="B169" s="8">
        <v>3</v>
      </c>
      <c r="C169" s="8">
        <v>9</v>
      </c>
      <c r="D169" s="8" t="s">
        <v>14</v>
      </c>
      <c r="E169" s="9">
        <v>4.6453821656050618</v>
      </c>
      <c r="F169" s="8">
        <v>2378</v>
      </c>
    </row>
    <row r="170" spans="1:6" x14ac:dyDescent="0.45">
      <c r="A170" s="8">
        <v>2021</v>
      </c>
      <c r="B170" s="8">
        <v>3</v>
      </c>
      <c r="C170" s="8">
        <v>10</v>
      </c>
      <c r="D170" s="8" t="s">
        <v>12</v>
      </c>
      <c r="E170" s="9">
        <v>6.1625000000000094</v>
      </c>
      <c r="F170" s="8">
        <v>4480</v>
      </c>
    </row>
    <row r="171" spans="1:6" x14ac:dyDescent="0.45">
      <c r="A171" s="8">
        <v>2021</v>
      </c>
      <c r="B171" s="8">
        <v>3</v>
      </c>
      <c r="C171" s="8">
        <v>10</v>
      </c>
      <c r="D171" s="8" t="s">
        <v>1</v>
      </c>
      <c r="E171" s="9">
        <v>8.371496815286628</v>
      </c>
      <c r="F171" s="8">
        <v>4187</v>
      </c>
    </row>
    <row r="172" spans="1:6" x14ac:dyDescent="0.45">
      <c r="A172" s="8">
        <v>2021</v>
      </c>
      <c r="B172" s="8">
        <v>3</v>
      </c>
      <c r="C172" s="8">
        <v>10</v>
      </c>
      <c r="D172" s="8" t="s">
        <v>13</v>
      </c>
      <c r="E172" s="9">
        <v>4.9315286624203871</v>
      </c>
      <c r="F172" s="8">
        <v>3291</v>
      </c>
    </row>
    <row r="173" spans="1:6" x14ac:dyDescent="0.45">
      <c r="A173" s="8">
        <v>2021</v>
      </c>
      <c r="B173" s="8">
        <v>3</v>
      </c>
      <c r="C173" s="8">
        <v>10</v>
      </c>
      <c r="D173" s="8" t="s">
        <v>14</v>
      </c>
      <c r="E173" s="9">
        <v>3.1652866242038002</v>
      </c>
      <c r="F173" s="8">
        <v>2007</v>
      </c>
    </row>
    <row r="174" spans="1:6" x14ac:dyDescent="0.45">
      <c r="A174" s="8">
        <v>2021</v>
      </c>
      <c r="B174" s="8">
        <v>3</v>
      </c>
      <c r="C174" s="8">
        <v>11</v>
      </c>
      <c r="D174" s="8" t="s">
        <v>12</v>
      </c>
      <c r="E174" s="9">
        <v>7.5032643312102065</v>
      </c>
      <c r="F174" s="8">
        <v>4626</v>
      </c>
    </row>
    <row r="175" spans="1:6" x14ac:dyDescent="0.45">
      <c r="A175" s="8">
        <v>2021</v>
      </c>
      <c r="B175" s="8">
        <v>3</v>
      </c>
      <c r="C175" s="8">
        <v>11</v>
      </c>
      <c r="D175" s="8" t="s">
        <v>1</v>
      </c>
      <c r="E175" s="9">
        <v>9.2256369426751679</v>
      </c>
      <c r="F175" s="8">
        <v>4341</v>
      </c>
    </row>
    <row r="176" spans="1:6" x14ac:dyDescent="0.45">
      <c r="A176" s="8">
        <v>2021</v>
      </c>
      <c r="B176" s="8">
        <v>3</v>
      </c>
      <c r="C176" s="8">
        <v>11</v>
      </c>
      <c r="D176" s="8" t="s">
        <v>13</v>
      </c>
      <c r="E176" s="9">
        <v>3.6205414012738832</v>
      </c>
      <c r="F176" s="8">
        <v>2775</v>
      </c>
    </row>
    <row r="177" spans="1:6" x14ac:dyDescent="0.45">
      <c r="A177" s="8">
        <v>2021</v>
      </c>
      <c r="B177" s="8">
        <v>3</v>
      </c>
      <c r="C177" s="8">
        <v>11</v>
      </c>
      <c r="D177" s="8" t="s">
        <v>14</v>
      </c>
      <c r="E177" s="9">
        <v>2.9208598726114516</v>
      </c>
      <c r="F177" s="8">
        <v>1884</v>
      </c>
    </row>
    <row r="178" spans="1:6" x14ac:dyDescent="0.45">
      <c r="A178" s="8">
        <v>2021</v>
      </c>
      <c r="B178" s="8">
        <v>3</v>
      </c>
      <c r="C178" s="8">
        <v>12</v>
      </c>
      <c r="D178" s="8" t="s">
        <v>12</v>
      </c>
      <c r="E178" s="9">
        <v>7.0048566878981902</v>
      </c>
      <c r="F178" s="8">
        <v>4557</v>
      </c>
    </row>
    <row r="179" spans="1:6" x14ac:dyDescent="0.45">
      <c r="A179" s="8">
        <v>2021</v>
      </c>
      <c r="B179" s="8">
        <v>3</v>
      </c>
      <c r="C179" s="8">
        <v>12</v>
      </c>
      <c r="D179" s="8" t="s">
        <v>1</v>
      </c>
      <c r="E179" s="9">
        <v>7.5073248407643467</v>
      </c>
      <c r="F179" s="8">
        <v>4083</v>
      </c>
    </row>
    <row r="180" spans="1:6" x14ac:dyDescent="0.45">
      <c r="A180" s="8">
        <v>2021</v>
      </c>
      <c r="B180" s="8">
        <v>3</v>
      </c>
      <c r="C180" s="8">
        <v>12</v>
      </c>
      <c r="D180" s="8" t="s">
        <v>13</v>
      </c>
      <c r="E180" s="9">
        <v>3.0654458598726051</v>
      </c>
      <c r="F180" s="8">
        <v>2600</v>
      </c>
    </row>
    <row r="181" spans="1:6" x14ac:dyDescent="0.45">
      <c r="A181" s="8">
        <v>2021</v>
      </c>
      <c r="B181" s="8">
        <v>3</v>
      </c>
      <c r="C181" s="8">
        <v>12</v>
      </c>
      <c r="D181" s="8" t="s">
        <v>14</v>
      </c>
      <c r="E181" s="9">
        <v>3.300955414012718</v>
      </c>
      <c r="F181" s="8">
        <v>1909</v>
      </c>
    </row>
    <row r="182" spans="1:6" x14ac:dyDescent="0.45">
      <c r="A182" s="8">
        <v>2021</v>
      </c>
      <c r="B182" s="8">
        <v>3</v>
      </c>
      <c r="C182" s="8">
        <v>13</v>
      </c>
      <c r="D182" s="8" t="s">
        <v>12</v>
      </c>
      <c r="E182" s="9">
        <v>2.6527866242038263</v>
      </c>
      <c r="F182" s="8">
        <v>3500</v>
      </c>
    </row>
    <row r="183" spans="1:6" x14ac:dyDescent="0.45">
      <c r="A183" s="8">
        <v>2021</v>
      </c>
      <c r="B183" s="8">
        <v>3</v>
      </c>
      <c r="C183" s="8">
        <v>13</v>
      </c>
      <c r="D183" s="8" t="s">
        <v>1</v>
      </c>
      <c r="E183" s="9">
        <v>2.8458598726114479</v>
      </c>
      <c r="F183" s="8">
        <v>2688</v>
      </c>
    </row>
    <row r="184" spans="1:6" x14ac:dyDescent="0.45">
      <c r="A184" s="8">
        <v>2021</v>
      </c>
      <c r="B184" s="8">
        <v>3</v>
      </c>
      <c r="C184" s="8">
        <v>13</v>
      </c>
      <c r="D184" s="8" t="s">
        <v>13</v>
      </c>
      <c r="E184" s="9">
        <v>1.2347133757961766</v>
      </c>
      <c r="F184" s="8">
        <v>1491</v>
      </c>
    </row>
    <row r="185" spans="1:6" x14ac:dyDescent="0.45">
      <c r="A185" s="8">
        <v>2021</v>
      </c>
      <c r="B185" s="8">
        <v>3</v>
      </c>
      <c r="C185" s="8">
        <v>13</v>
      </c>
      <c r="D185" s="8" t="s">
        <v>14</v>
      </c>
      <c r="E185" s="9">
        <v>1.0676751592356686</v>
      </c>
      <c r="F185" s="8">
        <v>1073</v>
      </c>
    </row>
    <row r="186" spans="1:6" x14ac:dyDescent="0.45">
      <c r="A186" s="8">
        <v>2021</v>
      </c>
      <c r="B186" s="8">
        <v>4</v>
      </c>
      <c r="C186" s="8">
        <v>13</v>
      </c>
      <c r="D186" s="8" t="s">
        <v>12</v>
      </c>
      <c r="E186" s="9">
        <v>3.5816082802547915</v>
      </c>
      <c r="F186" s="8">
        <v>3884</v>
      </c>
    </row>
    <row r="187" spans="1:6" x14ac:dyDescent="0.45">
      <c r="A187" s="8">
        <v>2021</v>
      </c>
      <c r="B187" s="8">
        <v>4</v>
      </c>
      <c r="C187" s="8">
        <v>13</v>
      </c>
      <c r="D187" s="8" t="s">
        <v>1</v>
      </c>
      <c r="E187" s="9">
        <v>4.3097133757961714</v>
      </c>
      <c r="F187" s="8">
        <v>3304</v>
      </c>
    </row>
    <row r="188" spans="1:6" x14ac:dyDescent="0.45">
      <c r="A188" s="8">
        <v>2021</v>
      </c>
      <c r="B188" s="8">
        <v>4</v>
      </c>
      <c r="C188" s="8">
        <v>13</v>
      </c>
      <c r="D188" s="8" t="s">
        <v>13</v>
      </c>
      <c r="E188" s="9">
        <v>1.9173566878980801</v>
      </c>
      <c r="F188" s="8">
        <v>1977</v>
      </c>
    </row>
    <row r="189" spans="1:6" x14ac:dyDescent="0.45">
      <c r="A189" s="8">
        <v>2021</v>
      </c>
      <c r="B189" s="8">
        <v>4</v>
      </c>
      <c r="C189" s="8">
        <v>13</v>
      </c>
      <c r="D189" s="8" t="s">
        <v>14</v>
      </c>
      <c r="E189" s="9">
        <v>0.91703821656050366</v>
      </c>
      <c r="F189" s="8">
        <v>1070</v>
      </c>
    </row>
    <row r="190" spans="1:6" x14ac:dyDescent="0.45">
      <c r="A190" s="8">
        <v>2021</v>
      </c>
      <c r="B190" s="8">
        <v>4</v>
      </c>
      <c r="C190" s="8">
        <v>14</v>
      </c>
      <c r="D190" s="8" t="s">
        <v>12</v>
      </c>
      <c r="E190" s="9">
        <v>5.6812101910828021</v>
      </c>
      <c r="F190" s="8">
        <v>4392</v>
      </c>
    </row>
    <row r="191" spans="1:6" x14ac:dyDescent="0.45">
      <c r="A191" s="8">
        <v>2021</v>
      </c>
      <c r="B191" s="8">
        <v>4</v>
      </c>
      <c r="C191" s="8">
        <v>14</v>
      </c>
      <c r="D191" s="8" t="s">
        <v>1</v>
      </c>
      <c r="E191" s="9">
        <v>28.088535031847229</v>
      </c>
      <c r="F191" s="8">
        <v>5133</v>
      </c>
    </row>
    <row r="192" spans="1:6" x14ac:dyDescent="0.45">
      <c r="A192" s="8">
        <v>2021</v>
      </c>
      <c r="B192" s="8">
        <v>4</v>
      </c>
      <c r="C192" s="8">
        <v>14</v>
      </c>
      <c r="D192" s="8" t="s">
        <v>13</v>
      </c>
      <c r="E192" s="9">
        <v>3.1939490445859859</v>
      </c>
      <c r="F192" s="8">
        <v>2612</v>
      </c>
    </row>
    <row r="193" spans="1:6" x14ac:dyDescent="0.45">
      <c r="A193" s="8">
        <v>2021</v>
      </c>
      <c r="B193" s="8">
        <v>4</v>
      </c>
      <c r="C193" s="8">
        <v>14</v>
      </c>
      <c r="D193" s="8" t="s">
        <v>14</v>
      </c>
      <c r="E193" s="9">
        <v>1.2810509554139915</v>
      </c>
      <c r="F193" s="8">
        <v>1321</v>
      </c>
    </row>
    <row r="194" spans="1:6" x14ac:dyDescent="0.45">
      <c r="A194" s="8">
        <v>2021</v>
      </c>
      <c r="B194" s="8">
        <v>4</v>
      </c>
      <c r="C194" s="8">
        <v>15</v>
      </c>
      <c r="D194" s="8" t="s">
        <v>12</v>
      </c>
      <c r="E194" s="9">
        <v>5.8144108280254807</v>
      </c>
      <c r="F194" s="8">
        <v>4387</v>
      </c>
    </row>
    <row r="195" spans="1:6" x14ac:dyDescent="0.45">
      <c r="A195" s="8">
        <v>2021</v>
      </c>
      <c r="B195" s="8">
        <v>4</v>
      </c>
      <c r="C195" s="8">
        <v>15</v>
      </c>
      <c r="D195" s="8" t="s">
        <v>1</v>
      </c>
      <c r="E195" s="9">
        <v>21.080891719745352</v>
      </c>
      <c r="F195" s="8">
        <v>4982</v>
      </c>
    </row>
    <row r="196" spans="1:6" x14ac:dyDescent="0.45">
      <c r="A196" s="8">
        <v>2021</v>
      </c>
      <c r="B196" s="8">
        <v>4</v>
      </c>
      <c r="C196" s="8">
        <v>15</v>
      </c>
      <c r="D196" s="8" t="s">
        <v>13</v>
      </c>
      <c r="E196" s="9">
        <v>3.2681528662420467</v>
      </c>
      <c r="F196" s="8">
        <v>2597</v>
      </c>
    </row>
    <row r="197" spans="1:6" x14ac:dyDescent="0.45">
      <c r="A197" s="8">
        <v>2021</v>
      </c>
      <c r="B197" s="8">
        <v>4</v>
      </c>
      <c r="C197" s="8">
        <v>15</v>
      </c>
      <c r="D197" s="8" t="s">
        <v>14</v>
      </c>
      <c r="E197" s="9">
        <v>54.394267515923183</v>
      </c>
      <c r="F197" s="8">
        <v>5198</v>
      </c>
    </row>
    <row r="198" spans="1:6" x14ac:dyDescent="0.45">
      <c r="A198" s="8">
        <v>2021</v>
      </c>
      <c r="B198" s="8">
        <v>4</v>
      </c>
      <c r="C198" s="8">
        <v>16</v>
      </c>
      <c r="D198" s="8" t="s">
        <v>12</v>
      </c>
      <c r="E198" s="9">
        <v>6.438773885350412</v>
      </c>
      <c r="F198" s="8">
        <v>4461</v>
      </c>
    </row>
    <row r="199" spans="1:6" x14ac:dyDescent="0.45">
      <c r="A199" s="8">
        <v>2021</v>
      </c>
      <c r="B199" s="8">
        <v>4</v>
      </c>
      <c r="C199" s="8">
        <v>16</v>
      </c>
      <c r="D199" s="8" t="s">
        <v>1</v>
      </c>
      <c r="E199" s="9">
        <v>14.266878980891752</v>
      </c>
      <c r="F199" s="8">
        <v>4671</v>
      </c>
    </row>
    <row r="200" spans="1:6" x14ac:dyDescent="0.45">
      <c r="A200" s="8">
        <v>2021</v>
      </c>
      <c r="B200" s="8">
        <v>4</v>
      </c>
      <c r="C200" s="8">
        <v>16</v>
      </c>
      <c r="D200" s="8" t="s">
        <v>13</v>
      </c>
      <c r="E200" s="9">
        <v>3.5398089171974703</v>
      </c>
      <c r="F200" s="8">
        <v>2659</v>
      </c>
    </row>
    <row r="201" spans="1:6" x14ac:dyDescent="0.45">
      <c r="A201" s="8">
        <v>2021</v>
      </c>
      <c r="B201" s="8">
        <v>4</v>
      </c>
      <c r="C201" s="8">
        <v>16</v>
      </c>
      <c r="D201" s="8" t="s">
        <v>14</v>
      </c>
      <c r="E201" s="9">
        <v>12.73136942675162</v>
      </c>
      <c r="F201" s="8">
        <v>4292</v>
      </c>
    </row>
    <row r="202" spans="1:6" x14ac:dyDescent="0.45">
      <c r="A202" s="8">
        <v>2021</v>
      </c>
      <c r="B202" s="8">
        <v>4</v>
      </c>
      <c r="C202" s="8">
        <v>17</v>
      </c>
      <c r="D202" s="8" t="s">
        <v>12</v>
      </c>
      <c r="E202" s="9">
        <v>5.7809713375796532</v>
      </c>
      <c r="F202" s="8">
        <v>4421</v>
      </c>
    </row>
    <row r="203" spans="1:6" x14ac:dyDescent="0.45">
      <c r="A203" s="8">
        <v>2021</v>
      </c>
      <c r="B203" s="8">
        <v>4</v>
      </c>
      <c r="C203" s="8">
        <v>17</v>
      </c>
      <c r="D203" s="8" t="s">
        <v>1</v>
      </c>
      <c r="E203" s="9">
        <v>10.511942675159229</v>
      </c>
      <c r="F203" s="8">
        <v>4406</v>
      </c>
    </row>
    <row r="204" spans="1:6" x14ac:dyDescent="0.45">
      <c r="A204" s="8">
        <v>2021</v>
      </c>
      <c r="B204" s="8">
        <v>4</v>
      </c>
      <c r="C204" s="8">
        <v>17</v>
      </c>
      <c r="D204" s="8" t="s">
        <v>13</v>
      </c>
      <c r="E204" s="9">
        <v>4.3285031847133588</v>
      </c>
      <c r="F204" s="8">
        <v>2719</v>
      </c>
    </row>
    <row r="205" spans="1:6" x14ac:dyDescent="0.45">
      <c r="A205" s="8">
        <v>2021</v>
      </c>
      <c r="B205" s="8">
        <v>4</v>
      </c>
      <c r="C205" s="8">
        <v>17</v>
      </c>
      <c r="D205" s="8" t="s">
        <v>14</v>
      </c>
      <c r="E205" s="9">
        <v>4.0351910828025339</v>
      </c>
      <c r="F205" s="8">
        <v>2636</v>
      </c>
    </row>
    <row r="206" spans="1:6" x14ac:dyDescent="0.45">
      <c r="A206" s="8">
        <v>2021</v>
      </c>
      <c r="B206" s="8">
        <v>5</v>
      </c>
      <c r="C206" s="8">
        <v>17</v>
      </c>
      <c r="D206" s="8" t="s">
        <v>12</v>
      </c>
      <c r="E206" s="9">
        <v>2.3702229299363022</v>
      </c>
      <c r="F206" s="8">
        <v>3347</v>
      </c>
    </row>
    <row r="207" spans="1:6" x14ac:dyDescent="0.45">
      <c r="A207" s="8">
        <v>2021</v>
      </c>
      <c r="B207" s="8">
        <v>5</v>
      </c>
      <c r="C207" s="8">
        <v>17</v>
      </c>
      <c r="D207" s="8" t="s">
        <v>1</v>
      </c>
      <c r="E207" s="9">
        <v>4.7557324840764092</v>
      </c>
      <c r="F207" s="8">
        <v>3418</v>
      </c>
    </row>
    <row r="208" spans="1:6" x14ac:dyDescent="0.45">
      <c r="A208" s="8">
        <v>2021</v>
      </c>
      <c r="B208" s="8">
        <v>5</v>
      </c>
      <c r="C208" s="8">
        <v>17</v>
      </c>
      <c r="D208" s="8" t="s">
        <v>13</v>
      </c>
      <c r="E208" s="9">
        <v>2.6221337579617776</v>
      </c>
      <c r="F208" s="8">
        <v>2072</v>
      </c>
    </row>
    <row r="209" spans="1:6" x14ac:dyDescent="0.45">
      <c r="A209" s="8">
        <v>2021</v>
      </c>
      <c r="B209" s="8">
        <v>5</v>
      </c>
      <c r="C209" s="8">
        <v>17</v>
      </c>
      <c r="D209" s="8" t="s">
        <v>14</v>
      </c>
      <c r="E209" s="9">
        <v>1.8280254777070017</v>
      </c>
      <c r="F209" s="8">
        <v>1738</v>
      </c>
    </row>
    <row r="210" spans="1:6" x14ac:dyDescent="0.45">
      <c r="A210" s="8">
        <v>2021</v>
      </c>
      <c r="B210" s="8">
        <v>5</v>
      </c>
      <c r="C210" s="8">
        <v>18</v>
      </c>
      <c r="D210" s="8" t="s">
        <v>12</v>
      </c>
      <c r="E210" s="9">
        <v>5.2803343949044699</v>
      </c>
      <c r="F210" s="8">
        <v>4325</v>
      </c>
    </row>
    <row r="211" spans="1:6" x14ac:dyDescent="0.45">
      <c r="A211" s="8">
        <v>2021</v>
      </c>
      <c r="B211" s="8">
        <v>5</v>
      </c>
      <c r="C211" s="8">
        <v>18</v>
      </c>
      <c r="D211" s="8" t="s">
        <v>1</v>
      </c>
      <c r="E211" s="9">
        <v>7.098726114649681</v>
      </c>
      <c r="F211" s="8">
        <v>3958</v>
      </c>
    </row>
    <row r="212" spans="1:6" x14ac:dyDescent="0.45">
      <c r="A212" s="8">
        <v>2021</v>
      </c>
      <c r="B212" s="8">
        <v>5</v>
      </c>
      <c r="C212" s="8">
        <v>18</v>
      </c>
      <c r="D212" s="8" t="s">
        <v>13</v>
      </c>
      <c r="E212" s="9">
        <v>4.1203821656050703</v>
      </c>
      <c r="F212" s="8">
        <v>2568</v>
      </c>
    </row>
    <row r="213" spans="1:6" x14ac:dyDescent="0.45">
      <c r="A213" s="8">
        <v>2021</v>
      </c>
      <c r="B213" s="8">
        <v>5</v>
      </c>
      <c r="C213" s="8">
        <v>18</v>
      </c>
      <c r="D213" s="8" t="s">
        <v>14</v>
      </c>
      <c r="E213" s="9">
        <v>2.571337579617814</v>
      </c>
      <c r="F213" s="8">
        <v>2122</v>
      </c>
    </row>
    <row r="214" spans="1:6" x14ac:dyDescent="0.45">
      <c r="A214" s="8">
        <v>2021</v>
      </c>
      <c r="B214" s="8">
        <v>5</v>
      </c>
      <c r="C214" s="8">
        <v>19</v>
      </c>
      <c r="D214" s="8" t="s">
        <v>12</v>
      </c>
      <c r="E214" s="9">
        <v>3.9554140127388657</v>
      </c>
      <c r="F214" s="8">
        <v>3957</v>
      </c>
    </row>
    <row r="215" spans="1:6" x14ac:dyDescent="0.45">
      <c r="A215" s="8">
        <v>2021</v>
      </c>
      <c r="B215" s="8">
        <v>5</v>
      </c>
      <c r="C215" s="8">
        <v>19</v>
      </c>
      <c r="D215" s="8" t="s">
        <v>1</v>
      </c>
      <c r="E215" s="9">
        <v>7.9993630573248558</v>
      </c>
      <c r="F215" s="8">
        <v>3529</v>
      </c>
    </row>
    <row r="216" spans="1:6" x14ac:dyDescent="0.45">
      <c r="A216" s="8">
        <v>2021</v>
      </c>
      <c r="B216" s="8">
        <v>5</v>
      </c>
      <c r="C216" s="8">
        <v>19</v>
      </c>
      <c r="D216" s="8" t="s">
        <v>13</v>
      </c>
      <c r="E216" s="9">
        <v>10.697770700636976</v>
      </c>
      <c r="F216" s="8">
        <v>3903</v>
      </c>
    </row>
    <row r="217" spans="1:6" x14ac:dyDescent="0.45">
      <c r="A217" s="8">
        <v>2021</v>
      </c>
      <c r="B217" s="8">
        <v>5</v>
      </c>
      <c r="C217" s="8">
        <v>19</v>
      </c>
      <c r="D217" s="8" t="s">
        <v>14</v>
      </c>
      <c r="E217" s="9">
        <v>1.3428343949044528</v>
      </c>
      <c r="F217" s="8">
        <v>1397</v>
      </c>
    </row>
    <row r="218" spans="1:6" x14ac:dyDescent="0.45">
      <c r="A218" s="8">
        <v>2021</v>
      </c>
      <c r="B218" s="8">
        <v>5</v>
      </c>
      <c r="C218" s="8">
        <v>20</v>
      </c>
      <c r="D218" s="8" t="s">
        <v>12</v>
      </c>
      <c r="E218" s="9">
        <v>13.626979538216622</v>
      </c>
      <c r="F218" s="8">
        <v>4930</v>
      </c>
    </row>
    <row r="219" spans="1:6" x14ac:dyDescent="0.45">
      <c r="A219" s="8">
        <v>2021</v>
      </c>
      <c r="B219" s="8">
        <v>5</v>
      </c>
      <c r="C219" s="8">
        <v>20</v>
      </c>
      <c r="D219" s="8" t="s">
        <v>1</v>
      </c>
      <c r="E219" s="9">
        <v>6.7323248407643801</v>
      </c>
      <c r="F219" s="8">
        <v>3474</v>
      </c>
    </row>
    <row r="220" spans="1:6" x14ac:dyDescent="0.45">
      <c r="A220" s="8">
        <v>2021</v>
      </c>
      <c r="B220" s="8">
        <v>5</v>
      </c>
      <c r="C220" s="8">
        <v>20</v>
      </c>
      <c r="D220" s="8" t="s">
        <v>13</v>
      </c>
      <c r="E220" s="9">
        <v>9.1237261146496849</v>
      </c>
      <c r="F220" s="8">
        <v>3650</v>
      </c>
    </row>
    <row r="221" spans="1:6" x14ac:dyDescent="0.45">
      <c r="A221" s="8">
        <v>2021</v>
      </c>
      <c r="B221" s="8">
        <v>5</v>
      </c>
      <c r="C221" s="8">
        <v>20</v>
      </c>
      <c r="D221" s="8" t="s">
        <v>14</v>
      </c>
      <c r="E221" s="9">
        <v>1.3506369426751341</v>
      </c>
      <c r="F221" s="8">
        <v>1404</v>
      </c>
    </row>
    <row r="222" spans="1:6" x14ac:dyDescent="0.45">
      <c r="A222" s="8">
        <v>2021</v>
      </c>
      <c r="B222" s="8">
        <v>5</v>
      </c>
      <c r="C222" s="8">
        <v>21</v>
      </c>
      <c r="D222" s="8" t="s">
        <v>12</v>
      </c>
      <c r="E222" s="9">
        <v>8.7734872611465562</v>
      </c>
      <c r="F222" s="8">
        <v>4642</v>
      </c>
    </row>
    <row r="223" spans="1:6" x14ac:dyDescent="0.45">
      <c r="A223" s="8">
        <v>2021</v>
      </c>
      <c r="B223" s="8">
        <v>5</v>
      </c>
      <c r="C223" s="8">
        <v>21</v>
      </c>
      <c r="D223" s="8" t="s">
        <v>1</v>
      </c>
      <c r="E223" s="9">
        <v>5.3812101910827614</v>
      </c>
      <c r="F223" s="8">
        <v>3454</v>
      </c>
    </row>
    <row r="224" spans="1:6" x14ac:dyDescent="0.45">
      <c r="A224" s="8">
        <v>2021</v>
      </c>
      <c r="B224" s="8">
        <v>5</v>
      </c>
      <c r="C224" s="8">
        <v>21</v>
      </c>
      <c r="D224" s="8" t="s">
        <v>13</v>
      </c>
      <c r="E224" s="9">
        <v>5.8160828025477125</v>
      </c>
      <c r="F224" s="8">
        <v>3016</v>
      </c>
    </row>
    <row r="225" spans="1:6" x14ac:dyDescent="0.45">
      <c r="A225" s="8">
        <v>2021</v>
      </c>
      <c r="B225" s="8">
        <v>5</v>
      </c>
      <c r="C225" s="8">
        <v>21</v>
      </c>
      <c r="D225" s="8" t="s">
        <v>14</v>
      </c>
      <c r="E225" s="9">
        <v>1.1023885350318339</v>
      </c>
      <c r="F225" s="8">
        <v>1228</v>
      </c>
    </row>
    <row r="226" spans="1:6" x14ac:dyDescent="0.45">
      <c r="A226" s="8">
        <v>2021</v>
      </c>
      <c r="B226" s="8">
        <v>5</v>
      </c>
      <c r="C226" s="8">
        <v>22</v>
      </c>
      <c r="D226" s="8" t="s">
        <v>12</v>
      </c>
      <c r="E226" s="9">
        <v>0.81401273885350223</v>
      </c>
      <c r="F226" s="8">
        <v>1738</v>
      </c>
    </row>
    <row r="227" spans="1:6" x14ac:dyDescent="0.45">
      <c r="A227" s="8">
        <v>2021</v>
      </c>
      <c r="B227" s="8">
        <v>5</v>
      </c>
      <c r="C227" s="8">
        <v>22</v>
      </c>
      <c r="D227" s="8" t="s">
        <v>1</v>
      </c>
      <c r="E227" s="9">
        <v>0.77117834394904372</v>
      </c>
      <c r="F227" s="8">
        <v>1073</v>
      </c>
    </row>
    <row r="228" spans="1:6" x14ac:dyDescent="0.45">
      <c r="A228" s="8">
        <v>2021</v>
      </c>
      <c r="B228" s="8">
        <v>5</v>
      </c>
      <c r="C228" s="8">
        <v>22</v>
      </c>
      <c r="D228" s="8" t="s">
        <v>13</v>
      </c>
      <c r="E228" s="9">
        <v>0.55398089171974363</v>
      </c>
      <c r="F228" s="8">
        <v>697</v>
      </c>
    </row>
    <row r="229" spans="1:6" x14ac:dyDescent="0.45">
      <c r="A229" s="8">
        <v>2021</v>
      </c>
      <c r="B229" s="8">
        <v>5</v>
      </c>
      <c r="C229" s="8">
        <v>22</v>
      </c>
      <c r="D229" s="8" t="s">
        <v>14</v>
      </c>
      <c r="E229" s="9">
        <v>0.14570063694267518</v>
      </c>
      <c r="F229" s="8">
        <v>240</v>
      </c>
    </row>
    <row r="230" spans="1:6" x14ac:dyDescent="0.45">
      <c r="A230" s="8">
        <v>2021</v>
      </c>
      <c r="B230" s="8">
        <v>6</v>
      </c>
      <c r="C230" s="8">
        <v>22</v>
      </c>
      <c r="D230" s="8" t="s">
        <v>12</v>
      </c>
      <c r="E230" s="9">
        <v>4.1054936305732488</v>
      </c>
      <c r="F230" s="8">
        <v>4038</v>
      </c>
    </row>
    <row r="231" spans="1:6" x14ac:dyDescent="0.45">
      <c r="A231" s="8">
        <v>2021</v>
      </c>
      <c r="B231" s="8">
        <v>6</v>
      </c>
      <c r="C231" s="8">
        <v>22</v>
      </c>
      <c r="D231" s="8" t="s">
        <v>1</v>
      </c>
      <c r="E231" s="9">
        <v>4.4864649681528386</v>
      </c>
      <c r="F231" s="8">
        <v>3240</v>
      </c>
    </row>
    <row r="232" spans="1:6" x14ac:dyDescent="0.45">
      <c r="A232" s="8">
        <v>2021</v>
      </c>
      <c r="B232" s="8">
        <v>6</v>
      </c>
      <c r="C232" s="8">
        <v>22</v>
      </c>
      <c r="D232" s="8" t="s">
        <v>13</v>
      </c>
      <c r="E232" s="9">
        <v>2.4167197452229194</v>
      </c>
      <c r="F232" s="8">
        <v>2141</v>
      </c>
    </row>
    <row r="233" spans="1:6" x14ac:dyDescent="0.45">
      <c r="A233" s="8">
        <v>2021</v>
      </c>
      <c r="B233" s="8">
        <v>6</v>
      </c>
      <c r="C233" s="8">
        <v>22</v>
      </c>
      <c r="D233" s="8" t="s">
        <v>14</v>
      </c>
      <c r="E233" s="9">
        <v>0.9156050955413918</v>
      </c>
      <c r="F233" s="8">
        <v>1068</v>
      </c>
    </row>
    <row r="234" spans="1:6" x14ac:dyDescent="0.45">
      <c r="A234" s="8">
        <v>2021</v>
      </c>
      <c r="B234" s="8">
        <v>6</v>
      </c>
      <c r="C234" s="8">
        <v>23</v>
      </c>
      <c r="D234" s="8" t="s">
        <v>12</v>
      </c>
      <c r="E234" s="9">
        <v>4.447372611464961</v>
      </c>
      <c r="F234" s="8">
        <v>4168</v>
      </c>
    </row>
    <row r="235" spans="1:6" x14ac:dyDescent="0.45">
      <c r="A235" s="8">
        <v>2021</v>
      </c>
      <c r="B235" s="8">
        <v>6</v>
      </c>
      <c r="C235" s="8">
        <v>23</v>
      </c>
      <c r="D235" s="8" t="s">
        <v>1</v>
      </c>
      <c r="E235" s="9">
        <v>5.0800955414012767</v>
      </c>
      <c r="F235" s="8">
        <v>3384</v>
      </c>
    </row>
    <row r="236" spans="1:6" x14ac:dyDescent="0.45">
      <c r="A236" s="8">
        <v>2021</v>
      </c>
      <c r="B236" s="8">
        <v>6</v>
      </c>
      <c r="C236" s="8">
        <v>23</v>
      </c>
      <c r="D236" s="8" t="s">
        <v>13</v>
      </c>
      <c r="E236" s="9">
        <v>15.805095541401286</v>
      </c>
      <c r="F236" s="8">
        <v>4601</v>
      </c>
    </row>
    <row r="237" spans="1:6" x14ac:dyDescent="0.45">
      <c r="A237" s="8">
        <v>2021</v>
      </c>
      <c r="B237" s="8">
        <v>6</v>
      </c>
      <c r="C237" s="8">
        <v>23</v>
      </c>
      <c r="D237" s="8" t="s">
        <v>14</v>
      </c>
      <c r="E237" s="9">
        <v>1.0805732484076389</v>
      </c>
      <c r="F237" s="8">
        <v>1183</v>
      </c>
    </row>
    <row r="238" spans="1:6" x14ac:dyDescent="0.45">
      <c r="A238" s="8">
        <v>2021</v>
      </c>
      <c r="B238" s="8">
        <v>6</v>
      </c>
      <c r="C238" s="8">
        <v>24</v>
      </c>
      <c r="D238" s="8" t="s">
        <v>12</v>
      </c>
      <c r="E238" s="9">
        <v>4.0246019108280118</v>
      </c>
      <c r="F238" s="8">
        <v>4048</v>
      </c>
    </row>
    <row r="239" spans="1:6" x14ac:dyDescent="0.45">
      <c r="A239" s="8">
        <v>2021</v>
      </c>
      <c r="B239" s="8">
        <v>6</v>
      </c>
      <c r="C239" s="8">
        <v>24</v>
      </c>
      <c r="D239" s="8" t="s">
        <v>1</v>
      </c>
      <c r="E239" s="9">
        <v>5.194426751592359</v>
      </c>
      <c r="F239" s="8">
        <v>3461</v>
      </c>
    </row>
    <row r="240" spans="1:6" x14ac:dyDescent="0.45">
      <c r="A240" s="8">
        <v>2021</v>
      </c>
      <c r="B240" s="8">
        <v>6</v>
      </c>
      <c r="C240" s="8">
        <v>24</v>
      </c>
      <c r="D240" s="8" t="s">
        <v>13</v>
      </c>
      <c r="E240" s="9">
        <v>7.5990445859872686</v>
      </c>
      <c r="F240" s="8">
        <v>3708</v>
      </c>
    </row>
    <row r="241" spans="1:6" x14ac:dyDescent="0.45">
      <c r="A241" s="8">
        <v>2021</v>
      </c>
      <c r="B241" s="8">
        <v>6</v>
      </c>
      <c r="C241" s="8">
        <v>24</v>
      </c>
      <c r="D241" s="8" t="s">
        <v>14</v>
      </c>
      <c r="E241" s="9">
        <v>1.17181528662419</v>
      </c>
      <c r="F241" s="8">
        <v>1104</v>
      </c>
    </row>
    <row r="242" spans="1:6" x14ac:dyDescent="0.45">
      <c r="A242" s="8">
        <v>2021</v>
      </c>
      <c r="B242" s="8">
        <v>6</v>
      </c>
      <c r="C242" s="8">
        <v>25</v>
      </c>
      <c r="D242" s="8" t="s">
        <v>12</v>
      </c>
      <c r="E242" s="9">
        <v>3.6801751592356595</v>
      </c>
      <c r="F242" s="8">
        <v>3928</v>
      </c>
    </row>
    <row r="243" spans="1:6" x14ac:dyDescent="0.45">
      <c r="A243" s="8">
        <v>2021</v>
      </c>
      <c r="B243" s="8">
        <v>6</v>
      </c>
      <c r="C243" s="8">
        <v>25</v>
      </c>
      <c r="D243" s="8" t="s">
        <v>1</v>
      </c>
      <c r="E243" s="9">
        <v>8.1907643312102341</v>
      </c>
      <c r="F243" s="8">
        <v>3677</v>
      </c>
    </row>
    <row r="244" spans="1:6" x14ac:dyDescent="0.45">
      <c r="A244" s="8">
        <v>2021</v>
      </c>
      <c r="B244" s="8">
        <v>6</v>
      </c>
      <c r="C244" s="8">
        <v>25</v>
      </c>
      <c r="D244" s="8" t="s">
        <v>13</v>
      </c>
      <c r="E244" s="9">
        <v>3.84904458598723</v>
      </c>
      <c r="F244" s="8">
        <v>2661</v>
      </c>
    </row>
    <row r="245" spans="1:6" x14ac:dyDescent="0.45">
      <c r="A245" s="8">
        <v>2021</v>
      </c>
      <c r="B245" s="8">
        <v>6</v>
      </c>
      <c r="C245" s="8">
        <v>25</v>
      </c>
      <c r="D245" s="8" t="s">
        <v>14</v>
      </c>
      <c r="E245" s="9">
        <v>1.2407643312101782</v>
      </c>
      <c r="F245" s="8">
        <v>1251</v>
      </c>
    </row>
    <row r="246" spans="1:6" x14ac:dyDescent="0.45">
      <c r="A246" s="8">
        <v>2021</v>
      </c>
      <c r="B246" s="8">
        <v>6</v>
      </c>
      <c r="C246" s="8">
        <v>26</v>
      </c>
      <c r="D246" s="8" t="s">
        <v>12</v>
      </c>
      <c r="E246" s="9">
        <v>1.5978503184713377</v>
      </c>
      <c r="F246" s="8">
        <v>2738</v>
      </c>
    </row>
    <row r="247" spans="1:6" x14ac:dyDescent="0.45">
      <c r="A247" s="8">
        <v>2021</v>
      </c>
      <c r="B247" s="8">
        <v>6</v>
      </c>
      <c r="C247" s="8">
        <v>26</v>
      </c>
      <c r="D247" s="8" t="s">
        <v>1</v>
      </c>
      <c r="E247" s="9">
        <v>3.0662420382165592</v>
      </c>
      <c r="F247" s="8">
        <v>2425</v>
      </c>
    </row>
    <row r="248" spans="1:6" x14ac:dyDescent="0.45">
      <c r="A248" s="8">
        <v>2021</v>
      </c>
      <c r="B248" s="8">
        <v>6</v>
      </c>
      <c r="C248" s="8">
        <v>26</v>
      </c>
      <c r="D248" s="8" t="s">
        <v>13</v>
      </c>
      <c r="E248" s="9">
        <v>1.4095541401273879</v>
      </c>
      <c r="F248" s="8">
        <v>1482</v>
      </c>
    </row>
    <row r="249" spans="1:6" x14ac:dyDescent="0.45">
      <c r="A249" s="8">
        <v>2021</v>
      </c>
      <c r="B249" s="8">
        <v>6</v>
      </c>
      <c r="C249" s="8">
        <v>26</v>
      </c>
      <c r="D249" s="8" t="s">
        <v>14</v>
      </c>
      <c r="E249" s="9">
        <v>0.41847133757961735</v>
      </c>
      <c r="F249" s="8">
        <v>570</v>
      </c>
    </row>
    <row r="250" spans="1:6" x14ac:dyDescent="0.45">
      <c r="A250" s="8">
        <v>2021</v>
      </c>
      <c r="B250" s="8">
        <v>7</v>
      </c>
      <c r="C250" s="8">
        <v>26</v>
      </c>
      <c r="D250" s="8" t="s">
        <v>12</v>
      </c>
      <c r="E250" s="9">
        <v>2.1409235668789779</v>
      </c>
      <c r="F250" s="8">
        <v>3149</v>
      </c>
    </row>
    <row r="251" spans="1:6" x14ac:dyDescent="0.45">
      <c r="A251" s="8">
        <v>2021</v>
      </c>
      <c r="B251" s="8">
        <v>7</v>
      </c>
      <c r="C251" s="8">
        <v>26</v>
      </c>
      <c r="D251" s="8" t="s">
        <v>1</v>
      </c>
      <c r="E251" s="9">
        <v>2.9683121019108163</v>
      </c>
      <c r="F251" s="8">
        <v>2596</v>
      </c>
    </row>
    <row r="252" spans="1:6" x14ac:dyDescent="0.45">
      <c r="A252" s="8">
        <v>2021</v>
      </c>
      <c r="B252" s="8">
        <v>7</v>
      </c>
      <c r="C252" s="8">
        <v>26</v>
      </c>
      <c r="D252" s="8" t="s">
        <v>13</v>
      </c>
      <c r="E252" s="9">
        <v>1.7320063694267414</v>
      </c>
      <c r="F252" s="8">
        <v>1706</v>
      </c>
    </row>
    <row r="253" spans="1:6" x14ac:dyDescent="0.45">
      <c r="A253" s="8">
        <v>2021</v>
      </c>
      <c r="B253" s="8">
        <v>7</v>
      </c>
      <c r="C253" s="8">
        <v>26</v>
      </c>
      <c r="D253" s="8" t="s">
        <v>14</v>
      </c>
      <c r="E253" s="9">
        <v>0.37006369426751562</v>
      </c>
      <c r="F253" s="8">
        <v>518</v>
      </c>
    </row>
    <row r="254" spans="1:6" x14ac:dyDescent="0.45">
      <c r="A254" s="8">
        <v>2021</v>
      </c>
      <c r="B254" s="8">
        <v>7</v>
      </c>
      <c r="C254" s="8">
        <v>27</v>
      </c>
      <c r="D254" s="8" t="s">
        <v>12</v>
      </c>
      <c r="E254" s="9">
        <v>11.03773885350329</v>
      </c>
      <c r="F254" s="8">
        <v>4913</v>
      </c>
    </row>
    <row r="255" spans="1:6" x14ac:dyDescent="0.45">
      <c r="A255" s="8">
        <v>2021</v>
      </c>
      <c r="B255" s="8">
        <v>7</v>
      </c>
      <c r="C255" s="8">
        <v>27</v>
      </c>
      <c r="D255" s="8" t="s">
        <v>1</v>
      </c>
      <c r="E255" s="9">
        <v>4.1421974522292908</v>
      </c>
      <c r="F255" s="8">
        <v>3204</v>
      </c>
    </row>
    <row r="256" spans="1:6" x14ac:dyDescent="0.45">
      <c r="A256" s="8">
        <v>2021</v>
      </c>
      <c r="B256" s="8">
        <v>7</v>
      </c>
      <c r="C256" s="8">
        <v>27</v>
      </c>
      <c r="D256" s="8" t="s">
        <v>13</v>
      </c>
      <c r="E256" s="9">
        <v>2.0525477707006301</v>
      </c>
      <c r="F256" s="8">
        <v>2010</v>
      </c>
    </row>
    <row r="257" spans="1:6" x14ac:dyDescent="0.45">
      <c r="A257" s="8">
        <v>2021</v>
      </c>
      <c r="B257" s="8">
        <v>7</v>
      </c>
      <c r="C257" s="8">
        <v>27</v>
      </c>
      <c r="D257" s="8" t="s">
        <v>14</v>
      </c>
      <c r="E257" s="9">
        <v>1.1993630573248295</v>
      </c>
      <c r="F257" s="8">
        <v>1061</v>
      </c>
    </row>
    <row r="258" spans="1:6" x14ac:dyDescent="0.45">
      <c r="A258" s="8">
        <v>2021</v>
      </c>
      <c r="B258" s="8">
        <v>7</v>
      </c>
      <c r="C258" s="8">
        <v>28</v>
      </c>
      <c r="D258" s="8" t="s">
        <v>12</v>
      </c>
      <c r="E258" s="9">
        <v>7.2541401273886681</v>
      </c>
      <c r="F258" s="8">
        <v>4479</v>
      </c>
    </row>
    <row r="259" spans="1:6" x14ac:dyDescent="0.45">
      <c r="A259" s="8">
        <v>2021</v>
      </c>
      <c r="B259" s="8">
        <v>7</v>
      </c>
      <c r="C259" s="8">
        <v>28</v>
      </c>
      <c r="D259" s="8" t="s">
        <v>1</v>
      </c>
      <c r="E259" s="9">
        <v>4.3085987261146279</v>
      </c>
      <c r="F259" s="8">
        <v>3244</v>
      </c>
    </row>
    <row r="260" spans="1:6" x14ac:dyDescent="0.45">
      <c r="A260" s="8">
        <v>2021</v>
      </c>
      <c r="B260" s="8">
        <v>7</v>
      </c>
      <c r="C260" s="8">
        <v>28</v>
      </c>
      <c r="D260" s="8" t="s">
        <v>13</v>
      </c>
      <c r="E260" s="9">
        <v>1.9406050955413958</v>
      </c>
      <c r="F260" s="8">
        <v>1969</v>
      </c>
    </row>
    <row r="261" spans="1:6" x14ac:dyDescent="0.45">
      <c r="A261" s="8">
        <v>2021</v>
      </c>
      <c r="B261" s="8">
        <v>7</v>
      </c>
      <c r="C261" s="8">
        <v>28</v>
      </c>
      <c r="D261" s="8" t="s">
        <v>14</v>
      </c>
      <c r="E261" s="9">
        <v>1.4331210191082731</v>
      </c>
      <c r="F261" s="8">
        <v>1040</v>
      </c>
    </row>
    <row r="262" spans="1:6" x14ac:dyDescent="0.45">
      <c r="A262" s="8">
        <v>2021</v>
      </c>
      <c r="B262" s="8">
        <v>7</v>
      </c>
      <c r="C262" s="8">
        <v>29</v>
      </c>
      <c r="D262" s="8" t="s">
        <v>12</v>
      </c>
      <c r="E262" s="9">
        <v>4.4184713375796214</v>
      </c>
      <c r="F262" s="8">
        <v>4082</v>
      </c>
    </row>
    <row r="263" spans="1:6" x14ac:dyDescent="0.45">
      <c r="A263" s="8">
        <v>2021</v>
      </c>
      <c r="B263" s="8">
        <v>7</v>
      </c>
      <c r="C263" s="8">
        <v>29</v>
      </c>
      <c r="D263" s="8" t="s">
        <v>1</v>
      </c>
      <c r="E263" s="9">
        <v>7.6337579617834628</v>
      </c>
      <c r="F263" s="8">
        <v>3533</v>
      </c>
    </row>
    <row r="264" spans="1:6" x14ac:dyDescent="0.45">
      <c r="A264" s="8">
        <v>2021</v>
      </c>
      <c r="B264" s="8">
        <v>7</v>
      </c>
      <c r="C264" s="8">
        <v>29</v>
      </c>
      <c r="D264" s="8" t="s">
        <v>13</v>
      </c>
      <c r="E264" s="9">
        <v>10.627388535031891</v>
      </c>
      <c r="F264" s="8">
        <v>3972</v>
      </c>
    </row>
    <row r="265" spans="1:6" x14ac:dyDescent="0.45">
      <c r="A265" s="8">
        <v>2021</v>
      </c>
      <c r="B265" s="8">
        <v>7</v>
      </c>
      <c r="C265" s="8">
        <v>29</v>
      </c>
      <c r="D265" s="8" t="s">
        <v>14</v>
      </c>
      <c r="E265" s="9">
        <v>1.3350318471337486</v>
      </c>
      <c r="F265" s="8">
        <v>1009</v>
      </c>
    </row>
    <row r="266" spans="1:6" x14ac:dyDescent="0.45">
      <c r="A266" s="8">
        <v>2021</v>
      </c>
      <c r="B266" s="8">
        <v>7</v>
      </c>
      <c r="C266" s="8">
        <v>30</v>
      </c>
      <c r="D266" s="8" t="s">
        <v>12</v>
      </c>
      <c r="E266" s="9">
        <v>3.4841560509554013</v>
      </c>
      <c r="F266" s="8">
        <v>3844</v>
      </c>
    </row>
    <row r="267" spans="1:6" x14ac:dyDescent="0.45">
      <c r="A267" s="8">
        <v>2021</v>
      </c>
      <c r="B267" s="8">
        <v>7</v>
      </c>
      <c r="C267" s="8">
        <v>30</v>
      </c>
      <c r="D267" s="8" t="s">
        <v>1</v>
      </c>
      <c r="E267" s="9">
        <v>4.2716560509553974</v>
      </c>
      <c r="F267" s="8">
        <v>3187</v>
      </c>
    </row>
    <row r="268" spans="1:6" x14ac:dyDescent="0.45">
      <c r="A268" s="8">
        <v>2021</v>
      </c>
      <c r="B268" s="8">
        <v>7</v>
      </c>
      <c r="C268" s="8">
        <v>30</v>
      </c>
      <c r="D268" s="8" t="s">
        <v>13</v>
      </c>
      <c r="E268" s="9">
        <v>4.5320063694267434</v>
      </c>
      <c r="F268" s="8">
        <v>2975</v>
      </c>
    </row>
    <row r="269" spans="1:6" x14ac:dyDescent="0.45">
      <c r="A269" s="8">
        <v>2021</v>
      </c>
      <c r="B269" s="8">
        <v>7</v>
      </c>
      <c r="C269" s="8">
        <v>30</v>
      </c>
      <c r="D269" s="8" t="s">
        <v>14</v>
      </c>
      <c r="E269" s="9">
        <v>1.1090764331210095</v>
      </c>
      <c r="F269" s="8">
        <v>946</v>
      </c>
    </row>
    <row r="270" spans="1:6" x14ac:dyDescent="0.45">
      <c r="A270" s="8">
        <v>2021</v>
      </c>
      <c r="B270" s="8">
        <v>8</v>
      </c>
      <c r="C270" s="8">
        <v>30</v>
      </c>
      <c r="D270" s="8" t="s">
        <v>12</v>
      </c>
      <c r="E270" s="9">
        <v>0.49848726114649616</v>
      </c>
      <c r="F270" s="8">
        <v>1263</v>
      </c>
    </row>
    <row r="271" spans="1:6" x14ac:dyDescent="0.45">
      <c r="A271" s="8">
        <v>2021</v>
      </c>
      <c r="B271" s="8">
        <v>8</v>
      </c>
      <c r="C271" s="8">
        <v>30</v>
      </c>
      <c r="D271" s="8" t="s">
        <v>1</v>
      </c>
      <c r="E271" s="9">
        <v>0.60095541401273844</v>
      </c>
      <c r="F271" s="8">
        <v>889</v>
      </c>
    </row>
    <row r="272" spans="1:6" x14ac:dyDescent="0.45">
      <c r="A272" s="8">
        <v>2021</v>
      </c>
      <c r="B272" s="8">
        <v>8</v>
      </c>
      <c r="C272" s="8">
        <v>30</v>
      </c>
      <c r="D272" s="8" t="s">
        <v>13</v>
      </c>
      <c r="E272" s="9">
        <v>0.45477707006369339</v>
      </c>
      <c r="F272" s="8">
        <v>670</v>
      </c>
    </row>
    <row r="273" spans="1:6" x14ac:dyDescent="0.45">
      <c r="A273" s="8">
        <v>2021</v>
      </c>
      <c r="B273" s="8">
        <v>8</v>
      </c>
      <c r="C273" s="8">
        <v>30</v>
      </c>
      <c r="D273" s="8" t="s">
        <v>14</v>
      </c>
      <c r="E273" s="9">
        <v>0.63152866242038186</v>
      </c>
      <c r="F273" s="8">
        <v>737</v>
      </c>
    </row>
    <row r="274" spans="1:6" x14ac:dyDescent="0.45">
      <c r="A274" s="8">
        <v>2021</v>
      </c>
      <c r="B274" s="8">
        <v>8</v>
      </c>
      <c r="C274" s="8">
        <v>31</v>
      </c>
      <c r="D274" s="8" t="s">
        <v>12</v>
      </c>
      <c r="E274" s="9">
        <v>3.8438694267515805</v>
      </c>
      <c r="F274" s="8">
        <v>3962</v>
      </c>
    </row>
    <row r="275" spans="1:6" x14ac:dyDescent="0.45">
      <c r="A275" s="8">
        <v>2021</v>
      </c>
      <c r="B275" s="8">
        <v>8</v>
      </c>
      <c r="C275" s="8">
        <v>31</v>
      </c>
      <c r="D275" s="8" t="s">
        <v>1</v>
      </c>
      <c r="E275" s="9">
        <v>4.6549363057324884</v>
      </c>
      <c r="F275" s="8">
        <v>3379</v>
      </c>
    </row>
    <row r="276" spans="1:6" x14ac:dyDescent="0.45">
      <c r="A276" s="8">
        <v>2021</v>
      </c>
      <c r="B276" s="8">
        <v>8</v>
      </c>
      <c r="C276" s="8">
        <v>31</v>
      </c>
      <c r="D276" s="8" t="s">
        <v>13</v>
      </c>
      <c r="E276" s="9">
        <v>3.1721337579617672</v>
      </c>
      <c r="F276" s="8">
        <v>2541</v>
      </c>
    </row>
    <row r="277" spans="1:6" x14ac:dyDescent="0.45">
      <c r="A277" s="8">
        <v>2021</v>
      </c>
      <c r="B277" s="8">
        <v>8</v>
      </c>
      <c r="C277" s="8">
        <v>31</v>
      </c>
      <c r="D277" s="8" t="s">
        <v>14</v>
      </c>
      <c r="E277" s="9">
        <v>6.703980891719703</v>
      </c>
      <c r="F277" s="8">
        <v>2824</v>
      </c>
    </row>
    <row r="278" spans="1:6" x14ac:dyDescent="0.45">
      <c r="A278" s="8">
        <v>2021</v>
      </c>
      <c r="B278" s="8">
        <v>8</v>
      </c>
      <c r="C278" s="8">
        <v>32</v>
      </c>
      <c r="D278" s="8" t="s">
        <v>12</v>
      </c>
      <c r="E278" s="9">
        <v>4.0821656050955237</v>
      </c>
      <c r="F278" s="8">
        <v>4113</v>
      </c>
    </row>
    <row r="279" spans="1:6" x14ac:dyDescent="0.45">
      <c r="A279" s="8">
        <v>2021</v>
      </c>
      <c r="B279" s="8">
        <v>8</v>
      </c>
      <c r="C279" s="8">
        <v>32</v>
      </c>
      <c r="D279" s="8" t="s">
        <v>1</v>
      </c>
      <c r="E279" s="9">
        <v>4.8335987261146531</v>
      </c>
      <c r="F279" s="8">
        <v>3515</v>
      </c>
    </row>
    <row r="280" spans="1:6" x14ac:dyDescent="0.45">
      <c r="A280" s="8">
        <v>2021</v>
      </c>
      <c r="B280" s="8">
        <v>8</v>
      </c>
      <c r="C280" s="8">
        <v>32</v>
      </c>
      <c r="D280" s="8" t="s">
        <v>13</v>
      </c>
      <c r="E280" s="9">
        <v>2.4864649681528497</v>
      </c>
      <c r="F280" s="8">
        <v>2257</v>
      </c>
    </row>
    <row r="281" spans="1:6" x14ac:dyDescent="0.45">
      <c r="A281" s="8">
        <v>2021</v>
      </c>
      <c r="B281" s="8">
        <v>8</v>
      </c>
      <c r="C281" s="8">
        <v>32</v>
      </c>
      <c r="D281" s="8" t="s">
        <v>14</v>
      </c>
      <c r="E281" s="9">
        <v>6.6617834394904101</v>
      </c>
      <c r="F281" s="8">
        <v>2912</v>
      </c>
    </row>
    <row r="282" spans="1:6" x14ac:dyDescent="0.45">
      <c r="A282" s="8">
        <v>2021</v>
      </c>
      <c r="B282" s="8">
        <v>8</v>
      </c>
      <c r="C282" s="8">
        <v>33</v>
      </c>
      <c r="D282" s="8" t="s">
        <v>12</v>
      </c>
      <c r="E282" s="9">
        <v>3.9267515923566707</v>
      </c>
      <c r="F282" s="8">
        <v>4131</v>
      </c>
    </row>
    <row r="283" spans="1:6" x14ac:dyDescent="0.45">
      <c r="A283" s="8">
        <v>2021</v>
      </c>
      <c r="B283" s="8">
        <v>8</v>
      </c>
      <c r="C283" s="8">
        <v>33</v>
      </c>
      <c r="D283" s="8" t="s">
        <v>1</v>
      </c>
      <c r="E283" s="9">
        <v>4.1985668789808859</v>
      </c>
      <c r="F283" s="8">
        <v>3260</v>
      </c>
    </row>
    <row r="284" spans="1:6" x14ac:dyDescent="0.45">
      <c r="A284" s="8">
        <v>2021</v>
      </c>
      <c r="B284" s="8">
        <v>8</v>
      </c>
      <c r="C284" s="8">
        <v>33</v>
      </c>
      <c r="D284" s="8" t="s">
        <v>13</v>
      </c>
      <c r="E284" s="9">
        <v>10.887898089172076</v>
      </c>
      <c r="F284" s="8">
        <v>3793</v>
      </c>
    </row>
    <row r="285" spans="1:6" x14ac:dyDescent="0.45">
      <c r="A285" s="8">
        <v>2021</v>
      </c>
      <c r="B285" s="8">
        <v>8</v>
      </c>
      <c r="C285" s="8">
        <v>33</v>
      </c>
      <c r="D285" s="8" t="s">
        <v>14</v>
      </c>
      <c r="E285" s="9">
        <v>6.5547770700636692</v>
      </c>
      <c r="F285" s="8">
        <v>2839</v>
      </c>
    </row>
    <row r="286" spans="1:6" x14ac:dyDescent="0.45">
      <c r="A286" s="8">
        <v>2021</v>
      </c>
      <c r="B286" s="8">
        <v>8</v>
      </c>
      <c r="C286" s="8">
        <v>34</v>
      </c>
      <c r="D286" s="8" t="s">
        <v>12</v>
      </c>
      <c r="E286" s="9">
        <v>10.890605095541524</v>
      </c>
      <c r="F286" s="8">
        <v>4946</v>
      </c>
    </row>
    <row r="287" spans="1:6" x14ac:dyDescent="0.45">
      <c r="A287" s="8">
        <v>2021</v>
      </c>
      <c r="B287" s="8">
        <v>8</v>
      </c>
      <c r="C287" s="8">
        <v>34</v>
      </c>
      <c r="D287" s="8" t="s">
        <v>1</v>
      </c>
      <c r="E287" s="9">
        <v>5.0014331210191036</v>
      </c>
      <c r="F287" s="8">
        <v>3539</v>
      </c>
    </row>
    <row r="288" spans="1:6" x14ac:dyDescent="0.45">
      <c r="A288" s="8">
        <v>2021</v>
      </c>
      <c r="B288" s="8">
        <v>8</v>
      </c>
      <c r="C288" s="8">
        <v>34</v>
      </c>
      <c r="D288" s="8" t="s">
        <v>13</v>
      </c>
      <c r="E288" s="9">
        <v>5.8243630573248382</v>
      </c>
      <c r="F288" s="8">
        <v>3229</v>
      </c>
    </row>
    <row r="289" spans="1:6" x14ac:dyDescent="0.45">
      <c r="A289" s="8">
        <v>2021</v>
      </c>
      <c r="B289" s="8">
        <v>8</v>
      </c>
      <c r="C289" s="8">
        <v>34</v>
      </c>
      <c r="D289" s="8" t="s">
        <v>14</v>
      </c>
      <c r="E289" s="9">
        <v>7.2636942675158984</v>
      </c>
      <c r="F289" s="8">
        <v>2891</v>
      </c>
    </row>
    <row r="290" spans="1:6" x14ac:dyDescent="0.45">
      <c r="A290" s="8">
        <v>2021</v>
      </c>
      <c r="B290" s="8">
        <v>8</v>
      </c>
      <c r="C290" s="8">
        <v>35</v>
      </c>
      <c r="D290" s="8" t="s">
        <v>12</v>
      </c>
      <c r="E290" s="9">
        <v>2.2867834394904412</v>
      </c>
      <c r="F290" s="8">
        <v>3224</v>
      </c>
    </row>
    <row r="291" spans="1:6" x14ac:dyDescent="0.45">
      <c r="A291" s="8">
        <v>2021</v>
      </c>
      <c r="B291" s="8">
        <v>8</v>
      </c>
      <c r="C291" s="8">
        <v>35</v>
      </c>
      <c r="D291" s="8" t="s">
        <v>1</v>
      </c>
      <c r="E291" s="9">
        <v>4.0178343949044466</v>
      </c>
      <c r="F291" s="8">
        <v>3168</v>
      </c>
    </row>
    <row r="292" spans="1:6" x14ac:dyDescent="0.45">
      <c r="A292" s="8">
        <v>2021</v>
      </c>
      <c r="B292" s="8">
        <v>8</v>
      </c>
      <c r="C292" s="8">
        <v>35</v>
      </c>
      <c r="D292" s="8" t="s">
        <v>13</v>
      </c>
      <c r="E292" s="9">
        <v>0.9745222929936308</v>
      </c>
      <c r="F292" s="8">
        <v>1214</v>
      </c>
    </row>
    <row r="293" spans="1:6" x14ac:dyDescent="0.45">
      <c r="A293" s="8">
        <v>2021</v>
      </c>
      <c r="B293" s="8">
        <v>8</v>
      </c>
      <c r="C293" s="8">
        <v>35</v>
      </c>
      <c r="D293" s="8" t="s">
        <v>14</v>
      </c>
      <c r="E293" s="9">
        <v>2.0068471337579581</v>
      </c>
      <c r="F293" s="8">
        <v>1733</v>
      </c>
    </row>
    <row r="294" spans="1:6" x14ac:dyDescent="0.45">
      <c r="A294" s="8">
        <v>2021</v>
      </c>
      <c r="B294" s="8">
        <v>9</v>
      </c>
      <c r="C294" s="8">
        <v>35</v>
      </c>
      <c r="D294" s="8" t="s">
        <v>12</v>
      </c>
      <c r="E294" s="9">
        <v>3.5808917197452348</v>
      </c>
      <c r="F294" s="8">
        <v>3941</v>
      </c>
    </row>
    <row r="295" spans="1:6" x14ac:dyDescent="0.45">
      <c r="A295" s="8">
        <v>2021</v>
      </c>
      <c r="B295" s="8">
        <v>9</v>
      </c>
      <c r="C295" s="8">
        <v>35</v>
      </c>
      <c r="D295" s="8" t="s">
        <v>1</v>
      </c>
      <c r="E295" s="9">
        <v>15.16894904458608</v>
      </c>
      <c r="F295" s="8">
        <v>4840</v>
      </c>
    </row>
    <row r="296" spans="1:6" x14ac:dyDescent="0.45">
      <c r="A296" s="8">
        <v>2021</v>
      </c>
      <c r="B296" s="8">
        <v>9</v>
      </c>
      <c r="C296" s="8">
        <v>35</v>
      </c>
      <c r="D296" s="8" t="s">
        <v>13</v>
      </c>
      <c r="E296" s="9">
        <v>2.61114649681527</v>
      </c>
      <c r="F296" s="8">
        <v>2353</v>
      </c>
    </row>
    <row r="297" spans="1:6" x14ac:dyDescent="0.45">
      <c r="A297" s="8">
        <v>2021</v>
      </c>
      <c r="B297" s="8">
        <v>9</v>
      </c>
      <c r="C297" s="8">
        <v>35</v>
      </c>
      <c r="D297" s="8" t="s">
        <v>14</v>
      </c>
      <c r="E297" s="9">
        <v>3.0589171974522156</v>
      </c>
      <c r="F297" s="8">
        <v>1884</v>
      </c>
    </row>
    <row r="298" spans="1:6" x14ac:dyDescent="0.45">
      <c r="A298" s="8">
        <v>2021</v>
      </c>
      <c r="B298" s="8">
        <v>9</v>
      </c>
      <c r="C298" s="8">
        <v>36</v>
      </c>
      <c r="D298" s="8" t="s">
        <v>12</v>
      </c>
      <c r="E298" s="9">
        <v>13.339331210191054</v>
      </c>
      <c r="F298" s="8">
        <v>5102</v>
      </c>
    </row>
    <row r="299" spans="1:6" x14ac:dyDescent="0.45">
      <c r="A299" s="8">
        <v>2021</v>
      </c>
      <c r="B299" s="8">
        <v>9</v>
      </c>
      <c r="C299" s="8">
        <v>36</v>
      </c>
      <c r="D299" s="8" t="s">
        <v>1</v>
      </c>
      <c r="E299" s="9">
        <v>13.360031847133905</v>
      </c>
      <c r="F299" s="8">
        <v>4685</v>
      </c>
    </row>
    <row r="300" spans="1:6" x14ac:dyDescent="0.45">
      <c r="A300" s="8">
        <v>2021</v>
      </c>
      <c r="B300" s="8">
        <v>9</v>
      </c>
      <c r="C300" s="8">
        <v>36</v>
      </c>
      <c r="D300" s="8" t="s">
        <v>13</v>
      </c>
      <c r="E300" s="9">
        <v>3.5850318471337799</v>
      </c>
      <c r="F300" s="8">
        <v>2840</v>
      </c>
    </row>
    <row r="301" spans="1:6" x14ac:dyDescent="0.45">
      <c r="A301" s="8">
        <v>2021</v>
      </c>
      <c r="B301" s="8">
        <v>9</v>
      </c>
      <c r="C301" s="8">
        <v>36</v>
      </c>
      <c r="D301" s="8" t="s">
        <v>14</v>
      </c>
      <c r="E301" s="9">
        <v>2.6374203821655784</v>
      </c>
      <c r="F301" s="8">
        <v>1796</v>
      </c>
    </row>
    <row r="302" spans="1:6" x14ac:dyDescent="0.45">
      <c r="A302" s="8">
        <v>2021</v>
      </c>
      <c r="B302" s="8">
        <v>9</v>
      </c>
      <c r="C302" s="8">
        <v>37</v>
      </c>
      <c r="D302" s="8" t="s">
        <v>12</v>
      </c>
      <c r="E302" s="9">
        <v>10.247611464968303</v>
      </c>
      <c r="F302" s="8">
        <v>4929</v>
      </c>
    </row>
    <row r="303" spans="1:6" x14ac:dyDescent="0.45">
      <c r="A303" s="8">
        <v>2021</v>
      </c>
      <c r="B303" s="8">
        <v>9</v>
      </c>
      <c r="C303" s="8">
        <v>37</v>
      </c>
      <c r="D303" s="8" t="s">
        <v>1</v>
      </c>
      <c r="E303" s="9">
        <v>8.7386942675159709</v>
      </c>
      <c r="F303" s="8">
        <v>4459</v>
      </c>
    </row>
    <row r="304" spans="1:6" x14ac:dyDescent="0.45">
      <c r="A304" s="8">
        <v>2021</v>
      </c>
      <c r="B304" s="8">
        <v>9</v>
      </c>
      <c r="C304" s="8">
        <v>37</v>
      </c>
      <c r="D304" s="8" t="s">
        <v>13</v>
      </c>
      <c r="E304" s="9">
        <v>3.3832802547770715</v>
      </c>
      <c r="F304" s="8">
        <v>2784</v>
      </c>
    </row>
    <row r="305" spans="1:6" x14ac:dyDescent="0.45">
      <c r="A305" s="8">
        <v>2021</v>
      </c>
      <c r="B305" s="8">
        <v>9</v>
      </c>
      <c r="C305" s="8">
        <v>37</v>
      </c>
      <c r="D305" s="8" t="s">
        <v>14</v>
      </c>
      <c r="E305" s="9">
        <v>1.7506369426751267</v>
      </c>
      <c r="F305" s="8">
        <v>1498</v>
      </c>
    </row>
    <row r="306" spans="1:6" x14ac:dyDescent="0.45">
      <c r="A306" s="8">
        <v>2021</v>
      </c>
      <c r="B306" s="8">
        <v>9</v>
      </c>
      <c r="C306" s="8">
        <v>38</v>
      </c>
      <c r="D306" s="8" t="s">
        <v>12</v>
      </c>
      <c r="E306" s="9">
        <v>6.7217356687899157</v>
      </c>
      <c r="F306" s="8">
        <v>4755</v>
      </c>
    </row>
    <row r="307" spans="1:6" x14ac:dyDescent="0.45">
      <c r="A307" s="8">
        <v>2021</v>
      </c>
      <c r="B307" s="8">
        <v>9</v>
      </c>
      <c r="C307" s="8">
        <v>38</v>
      </c>
      <c r="D307" s="8" t="s">
        <v>1</v>
      </c>
      <c r="E307" s="9">
        <v>7.071815286624199</v>
      </c>
      <c r="F307" s="8">
        <v>4162</v>
      </c>
    </row>
    <row r="308" spans="1:6" x14ac:dyDescent="0.45">
      <c r="A308" s="8">
        <v>2021</v>
      </c>
      <c r="B308" s="8">
        <v>9</v>
      </c>
      <c r="C308" s="8">
        <v>38</v>
      </c>
      <c r="D308" s="8" t="s">
        <v>13</v>
      </c>
      <c r="E308" s="9">
        <v>3.8923566878980882</v>
      </c>
      <c r="F308" s="8">
        <v>3089</v>
      </c>
    </row>
    <row r="309" spans="1:6" x14ac:dyDescent="0.45">
      <c r="A309" s="8">
        <v>2021</v>
      </c>
      <c r="B309" s="8">
        <v>9</v>
      </c>
      <c r="C309" s="8">
        <v>38</v>
      </c>
      <c r="D309" s="8" t="s">
        <v>14</v>
      </c>
      <c r="E309" s="9">
        <v>9.5122611464968152</v>
      </c>
      <c r="F309" s="8">
        <v>2852</v>
      </c>
    </row>
    <row r="310" spans="1:6" x14ac:dyDescent="0.45">
      <c r="A310" s="8">
        <v>2021</v>
      </c>
      <c r="B310" s="8">
        <v>9</v>
      </c>
      <c r="C310" s="8">
        <v>39</v>
      </c>
      <c r="D310" s="8" t="s">
        <v>12</v>
      </c>
      <c r="E310" s="9">
        <v>3.2978503184713435</v>
      </c>
      <c r="F310" s="8">
        <v>3932</v>
      </c>
    </row>
    <row r="311" spans="1:6" x14ac:dyDescent="0.45">
      <c r="A311" s="8">
        <v>2021</v>
      </c>
      <c r="B311" s="8">
        <v>9</v>
      </c>
      <c r="C311" s="8">
        <v>39</v>
      </c>
      <c r="D311" s="8" t="s">
        <v>1</v>
      </c>
      <c r="E311" s="9">
        <v>15.134554140127486</v>
      </c>
      <c r="F311" s="8">
        <v>4926</v>
      </c>
    </row>
    <row r="312" spans="1:6" x14ac:dyDescent="0.45">
      <c r="A312" s="8">
        <v>2021</v>
      </c>
      <c r="B312" s="8">
        <v>9</v>
      </c>
      <c r="C312" s="8">
        <v>39</v>
      </c>
      <c r="D312" s="8" t="s">
        <v>13</v>
      </c>
      <c r="E312" s="9">
        <v>2.6867834394904375</v>
      </c>
      <c r="F312" s="8">
        <v>2454</v>
      </c>
    </row>
    <row r="313" spans="1:6" x14ac:dyDescent="0.45">
      <c r="A313" s="8">
        <v>2021</v>
      </c>
      <c r="B313" s="8">
        <v>9</v>
      </c>
      <c r="C313" s="8">
        <v>39</v>
      </c>
      <c r="D313" s="8" t="s">
        <v>14</v>
      </c>
      <c r="E313" s="9">
        <v>3.5434713375795939</v>
      </c>
      <c r="F313" s="8">
        <v>1816</v>
      </c>
    </row>
    <row r="314" spans="1:6" x14ac:dyDescent="0.45">
      <c r="A314" s="8">
        <v>2021</v>
      </c>
      <c r="B314" s="8">
        <v>10</v>
      </c>
      <c r="C314" s="8">
        <v>39</v>
      </c>
      <c r="D314" s="8" t="s">
        <v>12</v>
      </c>
      <c r="E314" s="9">
        <v>2.4779458598726012</v>
      </c>
      <c r="F314" s="8">
        <v>3564</v>
      </c>
    </row>
    <row r="315" spans="1:6" x14ac:dyDescent="0.45">
      <c r="A315" s="8">
        <v>2021</v>
      </c>
      <c r="B315" s="8">
        <v>10</v>
      </c>
      <c r="C315" s="8">
        <v>39</v>
      </c>
      <c r="D315" s="8" t="s">
        <v>1</v>
      </c>
      <c r="E315" s="9">
        <v>10.91847133757963</v>
      </c>
      <c r="F315" s="8">
        <v>4677</v>
      </c>
    </row>
    <row r="316" spans="1:6" x14ac:dyDescent="0.45">
      <c r="A316" s="8">
        <v>2021</v>
      </c>
      <c r="B316" s="8">
        <v>10</v>
      </c>
      <c r="C316" s="8">
        <v>39</v>
      </c>
      <c r="D316" s="8" t="s">
        <v>13</v>
      </c>
      <c r="E316" s="9">
        <v>7.2949044585987703</v>
      </c>
      <c r="F316" s="8">
        <v>3909</v>
      </c>
    </row>
    <row r="317" spans="1:6" x14ac:dyDescent="0.45">
      <c r="A317" s="8">
        <v>2021</v>
      </c>
      <c r="B317" s="8">
        <v>10</v>
      </c>
      <c r="C317" s="8">
        <v>39</v>
      </c>
      <c r="D317" s="8" t="s">
        <v>14</v>
      </c>
      <c r="E317" s="9">
        <v>1.7296178343948994</v>
      </c>
      <c r="F317" s="8">
        <v>1057</v>
      </c>
    </row>
    <row r="318" spans="1:6" x14ac:dyDescent="0.45">
      <c r="A318" s="8">
        <v>2021</v>
      </c>
      <c r="B318" s="8">
        <v>10</v>
      </c>
      <c r="C318" s="8">
        <v>40</v>
      </c>
      <c r="D318" s="8" t="s">
        <v>12</v>
      </c>
      <c r="E318" s="9">
        <v>5.989888535031854</v>
      </c>
      <c r="F318" s="8">
        <v>4633</v>
      </c>
    </row>
    <row r="319" spans="1:6" x14ac:dyDescent="0.45">
      <c r="A319" s="8">
        <v>2021</v>
      </c>
      <c r="B319" s="8">
        <v>10</v>
      </c>
      <c r="C319" s="8">
        <v>40</v>
      </c>
      <c r="D319" s="8" t="s">
        <v>1</v>
      </c>
      <c r="E319" s="9">
        <v>13.219585987261333</v>
      </c>
      <c r="F319" s="8">
        <v>4769</v>
      </c>
    </row>
    <row r="320" spans="1:6" x14ac:dyDescent="0.45">
      <c r="A320" s="8">
        <v>2021</v>
      </c>
      <c r="B320" s="8">
        <v>10</v>
      </c>
      <c r="C320" s="8">
        <v>40</v>
      </c>
      <c r="D320" s="8" t="s">
        <v>13</v>
      </c>
      <c r="E320" s="9">
        <v>16.462101910827993</v>
      </c>
      <c r="F320" s="8">
        <v>4770</v>
      </c>
    </row>
    <row r="321" spans="1:6" x14ac:dyDescent="0.45">
      <c r="A321" s="8">
        <v>2021</v>
      </c>
      <c r="B321" s="8">
        <v>10</v>
      </c>
      <c r="C321" s="8">
        <v>40</v>
      </c>
      <c r="D321" s="8" t="s">
        <v>14</v>
      </c>
      <c r="E321" s="9">
        <v>3.031210191082776</v>
      </c>
      <c r="F321" s="8">
        <v>1468</v>
      </c>
    </row>
    <row r="322" spans="1:6" x14ac:dyDescent="0.45">
      <c r="A322" s="8">
        <v>2021</v>
      </c>
      <c r="B322" s="8">
        <v>10</v>
      </c>
      <c r="C322" s="8">
        <v>41</v>
      </c>
      <c r="D322" s="8" t="s">
        <v>12</v>
      </c>
      <c r="E322" s="9">
        <v>16.682643312102087</v>
      </c>
      <c r="F322" s="8">
        <v>5237</v>
      </c>
    </row>
    <row r="323" spans="1:6" x14ac:dyDescent="0.45">
      <c r="A323" s="8">
        <v>2021</v>
      </c>
      <c r="B323" s="8">
        <v>10</v>
      </c>
      <c r="C323" s="8">
        <v>41</v>
      </c>
      <c r="D323" s="8" t="s">
        <v>1</v>
      </c>
      <c r="E323" s="9">
        <v>8.1574840764331089</v>
      </c>
      <c r="F323" s="8">
        <v>4323</v>
      </c>
    </row>
    <row r="324" spans="1:6" x14ac:dyDescent="0.45">
      <c r="A324" s="8">
        <v>2021</v>
      </c>
      <c r="B324" s="8">
        <v>10</v>
      </c>
      <c r="C324" s="8">
        <v>41</v>
      </c>
      <c r="D324" s="8" t="s">
        <v>13</v>
      </c>
      <c r="E324" s="9">
        <v>16.317197452229244</v>
      </c>
      <c r="F324" s="8">
        <v>4752</v>
      </c>
    </row>
    <row r="325" spans="1:6" x14ac:dyDescent="0.45">
      <c r="A325" s="8">
        <v>2021</v>
      </c>
      <c r="B325" s="8">
        <v>10</v>
      </c>
      <c r="C325" s="8">
        <v>41</v>
      </c>
      <c r="D325" s="8" t="s">
        <v>14</v>
      </c>
      <c r="E325" s="9">
        <v>2.177866242038192</v>
      </c>
      <c r="F325" s="8">
        <v>1443</v>
      </c>
    </row>
    <row r="326" spans="1:6" x14ac:dyDescent="0.45">
      <c r="A326" s="8">
        <v>2021</v>
      </c>
      <c r="B326" s="8">
        <v>10</v>
      </c>
      <c r="C326" s="8">
        <v>42</v>
      </c>
      <c r="D326" s="8" t="s">
        <v>12</v>
      </c>
      <c r="E326" s="9">
        <v>9.9941082802548138</v>
      </c>
      <c r="F326" s="8">
        <v>4955</v>
      </c>
    </row>
    <row r="327" spans="1:6" x14ac:dyDescent="0.45">
      <c r="A327" s="8">
        <v>2021</v>
      </c>
      <c r="B327" s="8">
        <v>10</v>
      </c>
      <c r="C327" s="8">
        <v>42</v>
      </c>
      <c r="D327" s="8" t="s">
        <v>1</v>
      </c>
      <c r="E327" s="9">
        <v>7.5055732484076785</v>
      </c>
      <c r="F327" s="8">
        <v>4221</v>
      </c>
    </row>
    <row r="328" spans="1:6" x14ac:dyDescent="0.45">
      <c r="A328" s="8">
        <v>2021</v>
      </c>
      <c r="B328" s="8">
        <v>10</v>
      </c>
      <c r="C328" s="8">
        <v>42</v>
      </c>
      <c r="D328" s="8" t="s">
        <v>13</v>
      </c>
      <c r="E328" s="9">
        <v>15.121496815286616</v>
      </c>
      <c r="F328" s="8">
        <v>4674</v>
      </c>
    </row>
    <row r="329" spans="1:6" x14ac:dyDescent="0.45">
      <c r="A329" s="8">
        <v>2021</v>
      </c>
      <c r="B329" s="8">
        <v>10</v>
      </c>
      <c r="C329" s="8">
        <v>42</v>
      </c>
      <c r="D329" s="8" t="s">
        <v>14</v>
      </c>
      <c r="E329" s="9">
        <v>1.2714968152866122</v>
      </c>
      <c r="F329" s="8">
        <v>1351</v>
      </c>
    </row>
    <row r="330" spans="1:6" x14ac:dyDescent="0.45">
      <c r="A330" s="8">
        <v>2021</v>
      </c>
      <c r="B330" s="8">
        <v>10</v>
      </c>
      <c r="C330" s="8">
        <v>43</v>
      </c>
      <c r="D330" s="8" t="s">
        <v>12</v>
      </c>
      <c r="E330" s="9">
        <v>7.8238853503184629</v>
      </c>
      <c r="F330" s="8">
        <v>4941</v>
      </c>
    </row>
    <row r="331" spans="1:6" x14ac:dyDescent="0.45">
      <c r="A331" s="8">
        <v>2021</v>
      </c>
      <c r="B331" s="8">
        <v>10</v>
      </c>
      <c r="C331" s="8">
        <v>43</v>
      </c>
      <c r="D331" s="8" t="s">
        <v>1</v>
      </c>
      <c r="E331" s="9">
        <v>8.447929936305723</v>
      </c>
      <c r="F331" s="8">
        <v>4378</v>
      </c>
    </row>
    <row r="332" spans="1:6" x14ac:dyDescent="0.45">
      <c r="A332" s="8">
        <v>2021</v>
      </c>
      <c r="B332" s="8">
        <v>10</v>
      </c>
      <c r="C332" s="8">
        <v>43</v>
      </c>
      <c r="D332" s="8" t="s">
        <v>13</v>
      </c>
      <c r="E332" s="9">
        <v>17.784394904458654</v>
      </c>
      <c r="F332" s="8">
        <v>4701</v>
      </c>
    </row>
    <row r="333" spans="1:6" x14ac:dyDescent="0.45">
      <c r="A333" s="8">
        <v>2021</v>
      </c>
      <c r="B333" s="8">
        <v>10</v>
      </c>
      <c r="C333" s="8">
        <v>43</v>
      </c>
      <c r="D333" s="8" t="s">
        <v>14</v>
      </c>
      <c r="E333" s="9">
        <v>1.3288216560509498</v>
      </c>
      <c r="F333" s="8">
        <v>1491</v>
      </c>
    </row>
    <row r="334" spans="1:6" x14ac:dyDescent="0.45">
      <c r="A334" s="8">
        <v>2021</v>
      </c>
      <c r="B334" s="8">
        <v>11</v>
      </c>
      <c r="C334" s="8">
        <v>44</v>
      </c>
      <c r="D334" s="8" t="s">
        <v>12</v>
      </c>
      <c r="E334" s="9">
        <v>18.647292993630746</v>
      </c>
      <c r="F334" s="8">
        <v>5313</v>
      </c>
    </row>
    <row r="335" spans="1:6" x14ac:dyDescent="0.45">
      <c r="A335" s="8">
        <v>2021</v>
      </c>
      <c r="B335" s="8">
        <v>11</v>
      </c>
      <c r="C335" s="8">
        <v>44</v>
      </c>
      <c r="D335" s="8" t="s">
        <v>1</v>
      </c>
      <c r="E335" s="9">
        <v>9.5660828025477578</v>
      </c>
      <c r="F335" s="8">
        <v>4546</v>
      </c>
    </row>
    <row r="336" spans="1:6" x14ac:dyDescent="0.45">
      <c r="A336" s="8">
        <v>2021</v>
      </c>
      <c r="B336" s="8">
        <v>11</v>
      </c>
      <c r="C336" s="8">
        <v>44</v>
      </c>
      <c r="D336" s="8" t="s">
        <v>13</v>
      </c>
      <c r="E336" s="9">
        <v>6.5251592356688564</v>
      </c>
      <c r="F336" s="8">
        <v>3674</v>
      </c>
    </row>
    <row r="337" spans="1:6" x14ac:dyDescent="0.45">
      <c r="A337" s="8">
        <v>2021</v>
      </c>
      <c r="B337" s="8">
        <v>11</v>
      </c>
      <c r="C337" s="8">
        <v>44</v>
      </c>
      <c r="D337" s="8" t="s">
        <v>14</v>
      </c>
      <c r="E337" s="9">
        <v>1.5858280254776964</v>
      </c>
      <c r="F337" s="8">
        <v>1803</v>
      </c>
    </row>
    <row r="338" spans="1:6" x14ac:dyDescent="0.45">
      <c r="A338" s="8">
        <v>2021</v>
      </c>
      <c r="B338" s="8">
        <v>11</v>
      </c>
      <c r="C338" s="8">
        <v>45</v>
      </c>
      <c r="D338" s="8" t="s">
        <v>12</v>
      </c>
      <c r="E338" s="9">
        <v>18.361783439490697</v>
      </c>
      <c r="F338" s="8">
        <v>5215</v>
      </c>
    </row>
    <row r="339" spans="1:6" x14ac:dyDescent="0.45">
      <c r="A339" s="8">
        <v>2021</v>
      </c>
      <c r="B339" s="8">
        <v>11</v>
      </c>
      <c r="C339" s="8">
        <v>45</v>
      </c>
      <c r="D339" s="8" t="s">
        <v>1</v>
      </c>
      <c r="E339" s="9">
        <v>8.9570063694267681</v>
      </c>
      <c r="F339" s="8">
        <v>4414</v>
      </c>
    </row>
    <row r="340" spans="1:6" x14ac:dyDescent="0.45">
      <c r="A340" s="8">
        <v>2021</v>
      </c>
      <c r="B340" s="8">
        <v>11</v>
      </c>
      <c r="C340" s="8">
        <v>45</v>
      </c>
      <c r="D340" s="8" t="s">
        <v>13</v>
      </c>
      <c r="E340" s="9">
        <v>4.4304140127388623</v>
      </c>
      <c r="F340" s="8">
        <v>3221</v>
      </c>
    </row>
    <row r="341" spans="1:6" x14ac:dyDescent="0.45">
      <c r="A341" s="8">
        <v>2021</v>
      </c>
      <c r="B341" s="8">
        <v>11</v>
      </c>
      <c r="C341" s="8">
        <v>45</v>
      </c>
      <c r="D341" s="8" t="s">
        <v>14</v>
      </c>
      <c r="E341" s="9">
        <v>1.4402866242038139</v>
      </c>
      <c r="F341" s="8">
        <v>1708</v>
      </c>
    </row>
    <row r="342" spans="1:6" x14ac:dyDescent="0.45">
      <c r="A342" s="8">
        <v>2021</v>
      </c>
      <c r="B342" s="8">
        <v>11</v>
      </c>
      <c r="C342" s="8">
        <v>46</v>
      </c>
      <c r="D342" s="8" t="s">
        <v>12</v>
      </c>
      <c r="E342" s="9">
        <v>18.978503184713542</v>
      </c>
      <c r="F342" s="8">
        <v>5075</v>
      </c>
    </row>
    <row r="343" spans="1:6" x14ac:dyDescent="0.45">
      <c r="A343" s="8">
        <v>2021</v>
      </c>
      <c r="B343" s="8">
        <v>11</v>
      </c>
      <c r="C343" s="8">
        <v>46</v>
      </c>
      <c r="D343" s="8" t="s">
        <v>1</v>
      </c>
      <c r="E343" s="9">
        <v>16.770700636942848</v>
      </c>
      <c r="F343" s="8">
        <v>4525</v>
      </c>
    </row>
    <row r="344" spans="1:6" x14ac:dyDescent="0.45">
      <c r="A344" s="8">
        <v>2021</v>
      </c>
      <c r="B344" s="8">
        <v>11</v>
      </c>
      <c r="C344" s="8">
        <v>46</v>
      </c>
      <c r="D344" s="8" t="s">
        <v>13</v>
      </c>
      <c r="E344" s="9">
        <v>4.2442675159235392</v>
      </c>
      <c r="F344" s="8">
        <v>3157</v>
      </c>
    </row>
    <row r="345" spans="1:6" x14ac:dyDescent="0.45">
      <c r="A345" s="8">
        <v>2021</v>
      </c>
      <c r="B345" s="8">
        <v>11</v>
      </c>
      <c r="C345" s="8">
        <v>46</v>
      </c>
      <c r="D345" s="8" t="s">
        <v>14</v>
      </c>
      <c r="E345" s="9">
        <v>1.539968152866235</v>
      </c>
      <c r="F345" s="8">
        <v>1773</v>
      </c>
    </row>
    <row r="346" spans="1:6" x14ac:dyDescent="0.45">
      <c r="A346" s="8">
        <v>2021</v>
      </c>
      <c r="B346" s="8">
        <v>11</v>
      </c>
      <c r="C346" s="8">
        <v>47</v>
      </c>
      <c r="D346" s="8" t="s">
        <v>12</v>
      </c>
      <c r="E346" s="9">
        <v>18.117117834395007</v>
      </c>
      <c r="F346" s="8">
        <v>4983</v>
      </c>
    </row>
    <row r="347" spans="1:6" x14ac:dyDescent="0.45">
      <c r="A347" s="8">
        <v>2021</v>
      </c>
      <c r="B347" s="8">
        <v>11</v>
      </c>
      <c r="C347" s="8">
        <v>47</v>
      </c>
      <c r="D347" s="8" t="s">
        <v>1</v>
      </c>
      <c r="E347" s="9">
        <v>30.644426751592789</v>
      </c>
      <c r="F347" s="8">
        <v>4613</v>
      </c>
    </row>
    <row r="348" spans="1:6" x14ac:dyDescent="0.45">
      <c r="A348" s="8">
        <v>2021</v>
      </c>
      <c r="B348" s="8">
        <v>11</v>
      </c>
      <c r="C348" s="8">
        <v>47</v>
      </c>
      <c r="D348" s="8" t="s">
        <v>13</v>
      </c>
      <c r="E348" s="9">
        <v>4.1437898089171901</v>
      </c>
      <c r="F348" s="8">
        <v>3127</v>
      </c>
    </row>
    <row r="349" spans="1:6" x14ac:dyDescent="0.45">
      <c r="A349" s="8">
        <v>2021</v>
      </c>
      <c r="B349" s="8">
        <v>11</v>
      </c>
      <c r="C349" s="8">
        <v>47</v>
      </c>
      <c r="D349" s="8" t="s">
        <v>14</v>
      </c>
      <c r="E349" s="9">
        <v>18.03949044585994</v>
      </c>
      <c r="F349" s="8">
        <v>4441</v>
      </c>
    </row>
    <row r="350" spans="1:6" x14ac:dyDescent="0.45">
      <c r="A350" s="8">
        <v>2021</v>
      </c>
      <c r="B350" s="8">
        <v>11</v>
      </c>
      <c r="C350" s="8">
        <v>48</v>
      </c>
      <c r="D350" s="8" t="s">
        <v>12</v>
      </c>
      <c r="E350" s="9">
        <v>5.0400477707006308</v>
      </c>
      <c r="F350" s="8">
        <v>4121</v>
      </c>
    </row>
    <row r="351" spans="1:6" x14ac:dyDescent="0.45">
      <c r="A351" s="8">
        <v>2021</v>
      </c>
      <c r="B351" s="8">
        <v>11</v>
      </c>
      <c r="C351" s="8">
        <v>48</v>
      </c>
      <c r="D351" s="8" t="s">
        <v>1</v>
      </c>
      <c r="E351" s="9">
        <v>6.8035031847133425</v>
      </c>
      <c r="F351" s="8">
        <v>2868</v>
      </c>
    </row>
    <row r="352" spans="1:6" x14ac:dyDescent="0.45">
      <c r="A352" s="8">
        <v>2021</v>
      </c>
      <c r="B352" s="8">
        <v>11</v>
      </c>
      <c r="C352" s="8">
        <v>48</v>
      </c>
      <c r="D352" s="8" t="s">
        <v>13</v>
      </c>
      <c r="E352" s="9">
        <v>1.3984076433120991</v>
      </c>
      <c r="F352" s="8">
        <v>1561</v>
      </c>
    </row>
    <row r="353" spans="1:6" x14ac:dyDescent="0.45">
      <c r="A353" s="8">
        <v>2021</v>
      </c>
      <c r="B353" s="8">
        <v>11</v>
      </c>
      <c r="C353" s="8">
        <v>48</v>
      </c>
      <c r="D353" s="8" t="s">
        <v>14</v>
      </c>
      <c r="E353" s="9">
        <v>3.5254777070063636</v>
      </c>
      <c r="F353" s="8">
        <v>2724</v>
      </c>
    </row>
    <row r="354" spans="1:6" x14ac:dyDescent="0.45">
      <c r="A354" s="8">
        <v>2021</v>
      </c>
      <c r="B354" s="8">
        <v>12</v>
      </c>
      <c r="C354" s="8">
        <v>48</v>
      </c>
      <c r="D354" s="8" t="s">
        <v>12</v>
      </c>
      <c r="E354" s="9">
        <v>7.6545382165605513</v>
      </c>
      <c r="F354" s="8">
        <v>4688</v>
      </c>
    </row>
    <row r="355" spans="1:6" x14ac:dyDescent="0.45">
      <c r="A355" s="8">
        <v>2021</v>
      </c>
      <c r="B355" s="8">
        <v>12</v>
      </c>
      <c r="C355" s="8">
        <v>48</v>
      </c>
      <c r="D355" s="8" t="s">
        <v>1</v>
      </c>
      <c r="E355" s="9">
        <v>12.832802547770777</v>
      </c>
      <c r="F355" s="8">
        <v>4253</v>
      </c>
    </row>
    <row r="356" spans="1:6" x14ac:dyDescent="0.45">
      <c r="A356" s="8">
        <v>2021</v>
      </c>
      <c r="B356" s="8">
        <v>12</v>
      </c>
      <c r="C356" s="8">
        <v>48</v>
      </c>
      <c r="D356" s="8" t="s">
        <v>13</v>
      </c>
      <c r="E356" s="9">
        <v>5.3687898089172075</v>
      </c>
      <c r="F356" s="8">
        <v>3033</v>
      </c>
    </row>
    <row r="357" spans="1:6" x14ac:dyDescent="0.45">
      <c r="A357" s="8">
        <v>2021</v>
      </c>
      <c r="B357" s="8">
        <v>12</v>
      </c>
      <c r="C357" s="8">
        <v>48</v>
      </c>
      <c r="D357" s="8" t="s">
        <v>14</v>
      </c>
      <c r="E357" s="9">
        <v>3.6253184713375655</v>
      </c>
      <c r="F357" s="8">
        <v>2182</v>
      </c>
    </row>
    <row r="358" spans="1:6" x14ac:dyDescent="0.45">
      <c r="A358" s="8">
        <v>2021</v>
      </c>
      <c r="B358" s="8">
        <v>12</v>
      </c>
      <c r="C358" s="8">
        <v>49</v>
      </c>
      <c r="D358" s="8" t="s">
        <v>12</v>
      </c>
      <c r="E358" s="9">
        <v>8.6297770700636889</v>
      </c>
      <c r="F358" s="8">
        <v>4913</v>
      </c>
    </row>
    <row r="359" spans="1:6" x14ac:dyDescent="0.45">
      <c r="A359" s="8">
        <v>2021</v>
      </c>
      <c r="B359" s="8">
        <v>12</v>
      </c>
      <c r="C359" s="8">
        <v>49</v>
      </c>
      <c r="D359" s="8" t="s">
        <v>1</v>
      </c>
      <c r="E359" s="9">
        <v>13.893471337579651</v>
      </c>
      <c r="F359" s="8">
        <v>4719</v>
      </c>
    </row>
    <row r="360" spans="1:6" x14ac:dyDescent="0.45">
      <c r="A360" s="8">
        <v>2021</v>
      </c>
      <c r="B360" s="8">
        <v>12</v>
      </c>
      <c r="C360" s="8">
        <v>49</v>
      </c>
      <c r="D360" s="8" t="s">
        <v>13</v>
      </c>
      <c r="E360" s="9">
        <v>6.8399681528662475</v>
      </c>
      <c r="F360" s="8">
        <v>3556</v>
      </c>
    </row>
    <row r="361" spans="1:6" x14ac:dyDescent="0.45">
      <c r="A361" s="8">
        <v>2021</v>
      </c>
      <c r="B361" s="8">
        <v>12</v>
      </c>
      <c r="C361" s="8">
        <v>49</v>
      </c>
      <c r="D361" s="8" t="s">
        <v>14</v>
      </c>
      <c r="E361" s="9">
        <v>3.3929936305732258</v>
      </c>
      <c r="F361" s="8">
        <v>2406</v>
      </c>
    </row>
    <row r="362" spans="1:6" x14ac:dyDescent="0.45">
      <c r="A362" s="8">
        <v>2021</v>
      </c>
      <c r="B362" s="8">
        <v>12</v>
      </c>
      <c r="C362" s="8">
        <v>50</v>
      </c>
      <c r="D362" s="8" t="s">
        <v>12</v>
      </c>
      <c r="E362" s="9">
        <v>8.9814490445859505</v>
      </c>
      <c r="F362" s="8">
        <v>4997</v>
      </c>
    </row>
    <row r="363" spans="1:6" x14ac:dyDescent="0.45">
      <c r="A363" s="8">
        <v>2021</v>
      </c>
      <c r="B363" s="8">
        <v>12</v>
      </c>
      <c r="C363" s="8">
        <v>50</v>
      </c>
      <c r="D363" s="8" t="s">
        <v>1</v>
      </c>
      <c r="E363" s="9">
        <v>12.814331210191092</v>
      </c>
      <c r="F363" s="8">
        <v>4745</v>
      </c>
    </row>
    <row r="364" spans="1:6" x14ac:dyDescent="0.45">
      <c r="A364" s="8">
        <v>2021</v>
      </c>
      <c r="B364" s="8">
        <v>12</v>
      </c>
      <c r="C364" s="8">
        <v>50</v>
      </c>
      <c r="D364" s="8" t="s">
        <v>13</v>
      </c>
      <c r="E364" s="9">
        <v>7.4765923566879389</v>
      </c>
      <c r="F364" s="8">
        <v>3758</v>
      </c>
    </row>
    <row r="365" spans="1:6" x14ac:dyDescent="0.45">
      <c r="A365" s="8">
        <v>2021</v>
      </c>
      <c r="B365" s="8">
        <v>12</v>
      </c>
      <c r="C365" s="8">
        <v>50</v>
      </c>
      <c r="D365" s="8" t="s">
        <v>14</v>
      </c>
      <c r="E365" s="9">
        <v>8.7910828025478267</v>
      </c>
      <c r="F365" s="8">
        <v>4027</v>
      </c>
    </row>
    <row r="366" spans="1:6" x14ac:dyDescent="0.45">
      <c r="A366" s="8">
        <v>2021</v>
      </c>
      <c r="B366" s="8">
        <v>12</v>
      </c>
      <c r="C366" s="8">
        <v>51</v>
      </c>
      <c r="D366" s="8" t="s">
        <v>12</v>
      </c>
      <c r="E366" s="9">
        <v>32.953264331209986</v>
      </c>
      <c r="F366" s="8">
        <v>5435</v>
      </c>
    </row>
    <row r="367" spans="1:6" x14ac:dyDescent="0.45">
      <c r="A367" s="8">
        <v>2021</v>
      </c>
      <c r="B367" s="8">
        <v>12</v>
      </c>
      <c r="C367" s="8">
        <v>51</v>
      </c>
      <c r="D367" s="8" t="s">
        <v>1</v>
      </c>
      <c r="E367" s="9">
        <v>19.214331210191158</v>
      </c>
      <c r="F367" s="8">
        <v>5103</v>
      </c>
    </row>
    <row r="368" spans="1:6" x14ac:dyDescent="0.45">
      <c r="A368" s="8">
        <v>2021</v>
      </c>
      <c r="B368" s="8">
        <v>12</v>
      </c>
      <c r="C368" s="8">
        <v>51</v>
      </c>
      <c r="D368" s="8" t="s">
        <v>13</v>
      </c>
      <c r="E368" s="9">
        <v>8.4605095541401436</v>
      </c>
      <c r="F368" s="8">
        <v>3888</v>
      </c>
    </row>
    <row r="369" spans="1:6" x14ac:dyDescent="0.45">
      <c r="A369" s="8">
        <v>2021</v>
      </c>
      <c r="B369" s="8">
        <v>12</v>
      </c>
      <c r="C369" s="8">
        <v>51</v>
      </c>
      <c r="D369" s="8" t="s">
        <v>14</v>
      </c>
      <c r="E369" s="9">
        <v>5.8711783439490342</v>
      </c>
      <c r="F369" s="8">
        <v>2858</v>
      </c>
    </row>
    <row r="370" spans="1:6" x14ac:dyDescent="0.45">
      <c r="A370" s="8">
        <v>2021</v>
      </c>
      <c r="B370" s="8">
        <v>12</v>
      </c>
      <c r="C370" s="8">
        <v>52</v>
      </c>
      <c r="D370" s="8" t="s">
        <v>12</v>
      </c>
      <c r="E370" s="9">
        <v>17.205573248407752</v>
      </c>
      <c r="F370" s="8">
        <v>5333</v>
      </c>
    </row>
    <row r="371" spans="1:6" x14ac:dyDescent="0.45">
      <c r="A371" s="8">
        <v>2021</v>
      </c>
      <c r="B371" s="8">
        <v>12</v>
      </c>
      <c r="C371" s="8">
        <v>52</v>
      </c>
      <c r="D371" s="8" t="s">
        <v>1</v>
      </c>
      <c r="E371" s="9">
        <v>151.35095541401242</v>
      </c>
      <c r="F371" s="8">
        <v>5667</v>
      </c>
    </row>
    <row r="372" spans="1:6" x14ac:dyDescent="0.45">
      <c r="A372" s="8">
        <v>2021</v>
      </c>
      <c r="B372" s="8">
        <v>12</v>
      </c>
      <c r="C372" s="8">
        <v>52</v>
      </c>
      <c r="D372" s="8" t="s">
        <v>13</v>
      </c>
      <c r="E372" s="9">
        <v>15.719267515923736</v>
      </c>
      <c r="F372" s="8">
        <v>4936</v>
      </c>
    </row>
    <row r="373" spans="1:6" x14ac:dyDescent="0.45">
      <c r="A373" s="8">
        <v>2021</v>
      </c>
      <c r="B373" s="8">
        <v>12</v>
      </c>
      <c r="C373" s="8">
        <v>52</v>
      </c>
      <c r="D373" s="8" t="s">
        <v>14</v>
      </c>
      <c r="E373" s="9">
        <v>7.4926751592356915</v>
      </c>
      <c r="F373" s="8">
        <v>3717</v>
      </c>
    </row>
    <row r="374" spans="1:6" x14ac:dyDescent="0.45">
      <c r="A374" s="8">
        <v>2022</v>
      </c>
      <c r="B374" s="8">
        <v>1</v>
      </c>
      <c r="C374" s="8">
        <v>1</v>
      </c>
      <c r="D374" s="8" t="s">
        <v>12</v>
      </c>
      <c r="E374" s="9">
        <v>5.7757961783439997</v>
      </c>
      <c r="F374" s="8">
        <v>4717</v>
      </c>
    </row>
    <row r="375" spans="1:6" x14ac:dyDescent="0.45">
      <c r="A375" s="8">
        <v>2022</v>
      </c>
      <c r="B375" s="8">
        <v>1</v>
      </c>
      <c r="C375" s="8">
        <v>1</v>
      </c>
      <c r="D375" s="8" t="s">
        <v>1</v>
      </c>
      <c r="E375" s="9">
        <v>20.133917197452394</v>
      </c>
      <c r="F375" s="8">
        <v>5128</v>
      </c>
    </row>
    <row r="376" spans="1:6" x14ac:dyDescent="0.45">
      <c r="A376" s="8">
        <v>2022</v>
      </c>
      <c r="B376" s="8">
        <v>1</v>
      </c>
      <c r="C376" s="8">
        <v>1</v>
      </c>
      <c r="D376" s="8" t="s">
        <v>13</v>
      </c>
      <c r="E376" s="9">
        <v>3.4743630573248421</v>
      </c>
      <c r="F376" s="8">
        <v>2979</v>
      </c>
    </row>
    <row r="377" spans="1:6" x14ac:dyDescent="0.45">
      <c r="A377" s="8">
        <v>2022</v>
      </c>
      <c r="B377" s="8">
        <v>1</v>
      </c>
      <c r="C377" s="8">
        <v>1</v>
      </c>
      <c r="D377" s="8" t="s">
        <v>14</v>
      </c>
      <c r="E377" s="9">
        <v>3.4995222929936141</v>
      </c>
      <c r="F377" s="8">
        <v>2254</v>
      </c>
    </row>
    <row r="378" spans="1:6" x14ac:dyDescent="0.45">
      <c r="A378" s="8">
        <v>2022</v>
      </c>
      <c r="B378" s="8">
        <v>1</v>
      </c>
      <c r="C378" s="8">
        <v>2</v>
      </c>
      <c r="D378" s="8" t="s">
        <v>12</v>
      </c>
      <c r="E378" s="9">
        <v>6.2059713375796273</v>
      </c>
      <c r="F378" s="8">
        <v>4751</v>
      </c>
    </row>
    <row r="379" spans="1:6" x14ac:dyDescent="0.45">
      <c r="A379" s="8">
        <v>2022</v>
      </c>
      <c r="B379" s="8">
        <v>1</v>
      </c>
      <c r="C379" s="8">
        <v>2</v>
      </c>
      <c r="D379" s="8" t="s">
        <v>1</v>
      </c>
      <c r="E379" s="9">
        <v>12.068630573248397</v>
      </c>
      <c r="F379" s="8">
        <v>4496</v>
      </c>
    </row>
    <row r="380" spans="1:6" x14ac:dyDescent="0.45">
      <c r="A380" s="8">
        <v>2022</v>
      </c>
      <c r="B380" s="8">
        <v>1</v>
      </c>
      <c r="C380" s="8">
        <v>2</v>
      </c>
      <c r="D380" s="8" t="s">
        <v>13</v>
      </c>
      <c r="E380" s="9">
        <v>2.6675159235668828</v>
      </c>
      <c r="F380" s="8">
        <v>2584</v>
      </c>
    </row>
    <row r="381" spans="1:6" x14ac:dyDescent="0.45">
      <c r="A381" s="8">
        <v>2022</v>
      </c>
      <c r="B381" s="8">
        <v>1</v>
      </c>
      <c r="C381" s="8">
        <v>2</v>
      </c>
      <c r="D381" s="8" t="s">
        <v>14</v>
      </c>
      <c r="E381" s="9">
        <v>5.7183121019107874</v>
      </c>
      <c r="F381" s="8">
        <v>3209</v>
      </c>
    </row>
    <row r="382" spans="1:6" x14ac:dyDescent="0.45">
      <c r="A382" s="8">
        <v>2022</v>
      </c>
      <c r="B382" s="8">
        <v>1</v>
      </c>
      <c r="C382" s="8">
        <v>3</v>
      </c>
      <c r="D382" s="8" t="s">
        <v>12</v>
      </c>
      <c r="E382" s="9">
        <v>8.7621815286625697</v>
      </c>
      <c r="F382" s="8">
        <v>4830</v>
      </c>
    </row>
    <row r="383" spans="1:6" x14ac:dyDescent="0.45">
      <c r="A383" s="8">
        <v>2022</v>
      </c>
      <c r="B383" s="8">
        <v>1</v>
      </c>
      <c r="C383" s="8">
        <v>3</v>
      </c>
      <c r="D383" s="8" t="s">
        <v>1</v>
      </c>
      <c r="E383" s="9">
        <v>15.094426751592524</v>
      </c>
      <c r="F383" s="8">
        <v>4560</v>
      </c>
    </row>
    <row r="384" spans="1:6" x14ac:dyDescent="0.45">
      <c r="A384" s="8">
        <v>2022</v>
      </c>
      <c r="B384" s="8">
        <v>1</v>
      </c>
      <c r="C384" s="8">
        <v>3</v>
      </c>
      <c r="D384" s="8" t="s">
        <v>13</v>
      </c>
      <c r="E384" s="9">
        <v>2.7278662420382118</v>
      </c>
      <c r="F384" s="8">
        <v>2631</v>
      </c>
    </row>
    <row r="385" spans="1:6" x14ac:dyDescent="0.45">
      <c r="A385" s="8">
        <v>2022</v>
      </c>
      <c r="B385" s="8">
        <v>1</v>
      </c>
      <c r="C385" s="8">
        <v>3</v>
      </c>
      <c r="D385" s="8" t="s">
        <v>14</v>
      </c>
      <c r="E385" s="9">
        <v>6.9431528662420687</v>
      </c>
      <c r="F385" s="8">
        <v>3330</v>
      </c>
    </row>
    <row r="386" spans="1:6" x14ac:dyDescent="0.45">
      <c r="A386" s="8">
        <v>2022</v>
      </c>
      <c r="B386" s="8">
        <v>1</v>
      </c>
      <c r="C386" s="8">
        <v>4</v>
      </c>
      <c r="D386" s="8" t="s">
        <v>12</v>
      </c>
      <c r="E386" s="9">
        <v>7.6987261146497286</v>
      </c>
      <c r="F386" s="8">
        <v>4867</v>
      </c>
    </row>
    <row r="387" spans="1:6" x14ac:dyDescent="0.45">
      <c r="A387" s="8">
        <v>2022</v>
      </c>
      <c r="B387" s="8">
        <v>1</v>
      </c>
      <c r="C387" s="8">
        <v>4</v>
      </c>
      <c r="D387" s="8" t="s">
        <v>1</v>
      </c>
      <c r="E387" s="9">
        <v>13.041560509554408</v>
      </c>
      <c r="F387" s="8">
        <v>4496</v>
      </c>
    </row>
    <row r="388" spans="1:6" x14ac:dyDescent="0.45">
      <c r="A388" s="8">
        <v>2022</v>
      </c>
      <c r="B388" s="8">
        <v>1</v>
      </c>
      <c r="C388" s="8">
        <v>4</v>
      </c>
      <c r="D388" s="8" t="s">
        <v>13</v>
      </c>
      <c r="E388" s="9">
        <v>3.4214968152866585</v>
      </c>
      <c r="F388" s="8">
        <v>2841</v>
      </c>
    </row>
    <row r="389" spans="1:6" x14ac:dyDescent="0.45">
      <c r="A389" s="8">
        <v>2022</v>
      </c>
      <c r="B389" s="8">
        <v>1</v>
      </c>
      <c r="C389" s="8">
        <v>4</v>
      </c>
      <c r="D389" s="8" t="s">
        <v>14</v>
      </c>
      <c r="E389" s="9">
        <v>6.4377388535032321</v>
      </c>
      <c r="F389" s="8">
        <v>3001</v>
      </c>
    </row>
    <row r="390" spans="1:6" x14ac:dyDescent="0.45">
      <c r="A390" s="8">
        <v>2022</v>
      </c>
      <c r="B390" s="8">
        <v>1</v>
      </c>
      <c r="C390" s="8">
        <v>5</v>
      </c>
      <c r="D390" s="8" t="s">
        <v>12</v>
      </c>
      <c r="E390" s="9">
        <v>0.92476114649681518</v>
      </c>
      <c r="F390" s="8">
        <v>2036</v>
      </c>
    </row>
    <row r="391" spans="1:6" x14ac:dyDescent="0.45">
      <c r="A391" s="8">
        <v>2022</v>
      </c>
      <c r="B391" s="8">
        <v>1</v>
      </c>
      <c r="C391" s="8">
        <v>5</v>
      </c>
      <c r="D391" s="8" t="s">
        <v>1</v>
      </c>
      <c r="E391" s="9">
        <v>1.5754777070063659</v>
      </c>
      <c r="F391" s="8">
        <v>1716</v>
      </c>
    </row>
    <row r="392" spans="1:6" x14ac:dyDescent="0.45">
      <c r="A392" s="8">
        <v>2022</v>
      </c>
      <c r="B392" s="8">
        <v>1</v>
      </c>
      <c r="C392" s="8">
        <v>5</v>
      </c>
      <c r="D392" s="8" t="s">
        <v>13</v>
      </c>
      <c r="E392" s="9">
        <v>0.43614649681528533</v>
      </c>
      <c r="F392" s="8">
        <v>666</v>
      </c>
    </row>
    <row r="393" spans="1:6" x14ac:dyDescent="0.45">
      <c r="A393" s="8">
        <v>2022</v>
      </c>
      <c r="B393" s="8">
        <v>1</v>
      </c>
      <c r="C393" s="8">
        <v>5</v>
      </c>
      <c r="D393" s="8" t="s">
        <v>14</v>
      </c>
      <c r="E393" s="9">
        <v>0.69474522292993535</v>
      </c>
      <c r="F393" s="8">
        <v>873</v>
      </c>
    </row>
    <row r="394" spans="1:6" x14ac:dyDescent="0.45">
      <c r="A394" s="8">
        <v>2022</v>
      </c>
      <c r="B394" s="8">
        <v>1</v>
      </c>
      <c r="C394" s="8">
        <v>52</v>
      </c>
      <c r="D394" s="8" t="s">
        <v>12</v>
      </c>
      <c r="E394" s="9">
        <v>0.81671974522292667</v>
      </c>
      <c r="F394" s="8">
        <v>1804</v>
      </c>
    </row>
    <row r="395" spans="1:6" x14ac:dyDescent="0.45">
      <c r="A395" s="8">
        <v>2022</v>
      </c>
      <c r="B395" s="8">
        <v>1</v>
      </c>
      <c r="C395" s="8">
        <v>52</v>
      </c>
      <c r="D395" s="8" t="s">
        <v>1</v>
      </c>
      <c r="E395" s="9">
        <v>7.5355095541401331</v>
      </c>
      <c r="F395" s="8">
        <v>4079</v>
      </c>
    </row>
    <row r="396" spans="1:6" x14ac:dyDescent="0.45">
      <c r="A396" s="8">
        <v>2022</v>
      </c>
      <c r="B396" s="8">
        <v>1</v>
      </c>
      <c r="C396" s="8">
        <v>52</v>
      </c>
      <c r="D396" s="8" t="s">
        <v>13</v>
      </c>
      <c r="E396" s="9">
        <v>0.74124203821656209</v>
      </c>
      <c r="F396" s="8">
        <v>1073</v>
      </c>
    </row>
    <row r="397" spans="1:6" x14ac:dyDescent="0.45">
      <c r="A397" s="8">
        <v>2022</v>
      </c>
      <c r="B397" s="8">
        <v>1</v>
      </c>
      <c r="C397" s="8">
        <v>52</v>
      </c>
      <c r="D397" s="8" t="s">
        <v>14</v>
      </c>
      <c r="E397" s="9">
        <v>0.21815286624203825</v>
      </c>
      <c r="F397" s="8">
        <v>350</v>
      </c>
    </row>
    <row r="398" spans="1:6" x14ac:dyDescent="0.45">
      <c r="A398" s="8">
        <v>2022</v>
      </c>
      <c r="B398" s="8">
        <v>2</v>
      </c>
      <c r="C398" s="8">
        <v>5</v>
      </c>
      <c r="D398" s="8" t="s">
        <v>12</v>
      </c>
      <c r="E398" s="9">
        <v>5.6164012738853479</v>
      </c>
      <c r="F398" s="8">
        <v>4662</v>
      </c>
    </row>
    <row r="399" spans="1:6" x14ac:dyDescent="0.45">
      <c r="A399" s="8">
        <v>2022</v>
      </c>
      <c r="B399" s="8">
        <v>2</v>
      </c>
      <c r="C399" s="8">
        <v>5</v>
      </c>
      <c r="D399" s="8" t="s">
        <v>1</v>
      </c>
      <c r="E399" s="9">
        <v>7.9527070063693754</v>
      </c>
      <c r="F399" s="8">
        <v>4166</v>
      </c>
    </row>
    <row r="400" spans="1:6" x14ac:dyDescent="0.45">
      <c r="A400" s="8">
        <v>2022</v>
      </c>
      <c r="B400" s="8">
        <v>2</v>
      </c>
      <c r="C400" s="8">
        <v>5</v>
      </c>
      <c r="D400" s="8" t="s">
        <v>13</v>
      </c>
      <c r="E400" s="9">
        <v>2.48742038216561</v>
      </c>
      <c r="F400" s="8">
        <v>2483</v>
      </c>
    </row>
    <row r="401" spans="1:6" x14ac:dyDescent="0.45">
      <c r="A401" s="8">
        <v>2022</v>
      </c>
      <c r="B401" s="8">
        <v>2</v>
      </c>
      <c r="C401" s="8">
        <v>5</v>
      </c>
      <c r="D401" s="8" t="s">
        <v>14</v>
      </c>
      <c r="E401" s="9">
        <v>2.9068471337579531</v>
      </c>
      <c r="F401" s="8">
        <v>1959</v>
      </c>
    </row>
    <row r="402" spans="1:6" x14ac:dyDescent="0.45">
      <c r="A402" s="8">
        <v>2022</v>
      </c>
      <c r="B402" s="8">
        <v>2</v>
      </c>
      <c r="C402" s="8">
        <v>6</v>
      </c>
      <c r="D402" s="8" t="s">
        <v>12</v>
      </c>
      <c r="E402" s="9">
        <v>12.545302547770667</v>
      </c>
      <c r="F402" s="8">
        <v>5301</v>
      </c>
    </row>
    <row r="403" spans="1:6" x14ac:dyDescent="0.45">
      <c r="A403" s="8">
        <v>2022</v>
      </c>
      <c r="B403" s="8">
        <v>2</v>
      </c>
      <c r="C403" s="8">
        <v>6</v>
      </c>
      <c r="D403" s="8" t="s">
        <v>1</v>
      </c>
      <c r="E403" s="9">
        <v>20.012420382165658</v>
      </c>
      <c r="F403" s="8">
        <v>5308</v>
      </c>
    </row>
    <row r="404" spans="1:6" x14ac:dyDescent="0.45">
      <c r="A404" s="8">
        <v>2022</v>
      </c>
      <c r="B404" s="8">
        <v>2</v>
      </c>
      <c r="C404" s="8">
        <v>6</v>
      </c>
      <c r="D404" s="8" t="s">
        <v>13</v>
      </c>
      <c r="E404" s="9">
        <v>2.7528662420382237</v>
      </c>
      <c r="F404" s="8">
        <v>2576</v>
      </c>
    </row>
    <row r="405" spans="1:6" x14ac:dyDescent="0.45">
      <c r="A405" s="8">
        <v>2022</v>
      </c>
      <c r="B405" s="8">
        <v>2</v>
      </c>
      <c r="C405" s="8">
        <v>6</v>
      </c>
      <c r="D405" s="8" t="s">
        <v>14</v>
      </c>
      <c r="E405" s="9">
        <v>2.6004777070063603</v>
      </c>
      <c r="F405" s="8">
        <v>1682</v>
      </c>
    </row>
    <row r="406" spans="1:6" x14ac:dyDescent="0.45">
      <c r="A406" s="8">
        <v>2022</v>
      </c>
      <c r="B406" s="8">
        <v>2</v>
      </c>
      <c r="C406" s="8">
        <v>7</v>
      </c>
      <c r="D406" s="8" t="s">
        <v>12</v>
      </c>
      <c r="E406" s="9">
        <v>10.764490445859916</v>
      </c>
      <c r="F406" s="8">
        <v>5256</v>
      </c>
    </row>
    <row r="407" spans="1:6" x14ac:dyDescent="0.45">
      <c r="A407" s="8">
        <v>2022</v>
      </c>
      <c r="B407" s="8">
        <v>2</v>
      </c>
      <c r="C407" s="8">
        <v>7</v>
      </c>
      <c r="D407" s="8" t="s">
        <v>1</v>
      </c>
      <c r="E407" s="9">
        <v>19.033439490445769</v>
      </c>
      <c r="F407" s="8">
        <v>5220</v>
      </c>
    </row>
    <row r="408" spans="1:6" x14ac:dyDescent="0.45">
      <c r="A408" s="8">
        <v>2022</v>
      </c>
      <c r="B408" s="8">
        <v>2</v>
      </c>
      <c r="C408" s="8">
        <v>7</v>
      </c>
      <c r="D408" s="8" t="s">
        <v>13</v>
      </c>
      <c r="E408" s="9">
        <v>3.9888535031847163</v>
      </c>
      <c r="F408" s="8">
        <v>3017</v>
      </c>
    </row>
    <row r="409" spans="1:6" x14ac:dyDescent="0.45">
      <c r="A409" s="8">
        <v>2022</v>
      </c>
      <c r="B409" s="8">
        <v>2</v>
      </c>
      <c r="C409" s="8">
        <v>7</v>
      </c>
      <c r="D409" s="8" t="s">
        <v>14</v>
      </c>
      <c r="E409" s="9">
        <v>2.5199044585987083</v>
      </c>
      <c r="F409" s="8">
        <v>1415</v>
      </c>
    </row>
    <row r="410" spans="1:6" x14ac:dyDescent="0.45">
      <c r="A410" s="8">
        <v>2022</v>
      </c>
      <c r="B410" s="8">
        <v>2</v>
      </c>
      <c r="C410" s="8">
        <v>8</v>
      </c>
      <c r="D410" s="8" t="s">
        <v>12</v>
      </c>
      <c r="E410" s="9">
        <v>8.6870222929936407</v>
      </c>
      <c r="F410" s="8">
        <v>5156</v>
      </c>
    </row>
    <row r="411" spans="1:6" x14ac:dyDescent="0.45">
      <c r="A411" s="8">
        <v>2022</v>
      </c>
      <c r="B411" s="8">
        <v>2</v>
      </c>
      <c r="C411" s="8">
        <v>8</v>
      </c>
      <c r="D411" s="8" t="s">
        <v>1</v>
      </c>
      <c r="E411" s="9">
        <v>12.143312101910841</v>
      </c>
      <c r="F411" s="8">
        <v>4828</v>
      </c>
    </row>
    <row r="412" spans="1:6" x14ac:dyDescent="0.45">
      <c r="A412" s="8">
        <v>2022</v>
      </c>
      <c r="B412" s="8">
        <v>2</v>
      </c>
      <c r="C412" s="8">
        <v>8</v>
      </c>
      <c r="D412" s="8" t="s">
        <v>13</v>
      </c>
      <c r="E412" s="9">
        <v>3.9952229299363018</v>
      </c>
      <c r="F412" s="8">
        <v>3197</v>
      </c>
    </row>
    <row r="413" spans="1:6" x14ac:dyDescent="0.45">
      <c r="A413" s="8">
        <v>2022</v>
      </c>
      <c r="B413" s="8">
        <v>2</v>
      </c>
      <c r="C413" s="8">
        <v>8</v>
      </c>
      <c r="D413" s="8" t="s">
        <v>14</v>
      </c>
      <c r="E413" s="9">
        <v>1.5087579617834335</v>
      </c>
      <c r="F413" s="8">
        <v>984</v>
      </c>
    </row>
    <row r="414" spans="1:6" x14ac:dyDescent="0.45">
      <c r="A414" s="8">
        <v>2022</v>
      </c>
      <c r="B414" s="8">
        <v>2</v>
      </c>
      <c r="C414" s="8">
        <v>9</v>
      </c>
      <c r="D414" s="8" t="s">
        <v>12</v>
      </c>
      <c r="E414" s="9">
        <v>1.0252388535031851</v>
      </c>
      <c r="F414" s="8">
        <v>2095</v>
      </c>
    </row>
    <row r="415" spans="1:6" x14ac:dyDescent="0.45">
      <c r="A415" s="8">
        <v>2022</v>
      </c>
      <c r="B415" s="8">
        <v>2</v>
      </c>
      <c r="C415" s="8">
        <v>9</v>
      </c>
      <c r="D415" s="8" t="s">
        <v>1</v>
      </c>
      <c r="E415" s="9">
        <v>3.7382165605095503</v>
      </c>
      <c r="F415" s="8">
        <v>2755</v>
      </c>
    </row>
    <row r="416" spans="1:6" x14ac:dyDescent="0.45">
      <c r="A416" s="8">
        <v>2022</v>
      </c>
      <c r="B416" s="8">
        <v>2</v>
      </c>
      <c r="C416" s="8">
        <v>9</v>
      </c>
      <c r="D416" s="8" t="s">
        <v>13</v>
      </c>
      <c r="E416" s="9">
        <v>1.3585987261146486</v>
      </c>
      <c r="F416" s="8">
        <v>1571</v>
      </c>
    </row>
    <row r="417" spans="1:6" x14ac:dyDescent="0.45">
      <c r="A417" s="8">
        <v>2022</v>
      </c>
      <c r="B417" s="8">
        <v>2</v>
      </c>
      <c r="C417" s="8">
        <v>9</v>
      </c>
      <c r="D417" s="8" t="s">
        <v>14</v>
      </c>
      <c r="E417" s="9">
        <v>5.5414012738853533E-2</v>
      </c>
      <c r="F417" s="8">
        <v>79</v>
      </c>
    </row>
    <row r="418" spans="1:6" x14ac:dyDescent="0.45">
      <c r="A418" s="8">
        <v>2022</v>
      </c>
      <c r="B418" s="8">
        <v>3</v>
      </c>
      <c r="C418" s="8">
        <v>9</v>
      </c>
      <c r="D418" s="8" t="s">
        <v>12</v>
      </c>
      <c r="E418" s="9">
        <v>6.9559713375796282</v>
      </c>
      <c r="F418" s="8">
        <v>4866</v>
      </c>
    </row>
    <row r="419" spans="1:6" x14ac:dyDescent="0.45">
      <c r="A419" s="8">
        <v>2022</v>
      </c>
      <c r="B419" s="8">
        <v>3</v>
      </c>
      <c r="C419" s="8">
        <v>9</v>
      </c>
      <c r="D419" s="8" t="s">
        <v>1</v>
      </c>
      <c r="E419" s="9">
        <v>40.622133757962231</v>
      </c>
      <c r="F419" s="8">
        <v>5534</v>
      </c>
    </row>
    <row r="420" spans="1:6" x14ac:dyDescent="0.45">
      <c r="A420" s="8">
        <v>2022</v>
      </c>
      <c r="B420" s="8">
        <v>3</v>
      </c>
      <c r="C420" s="8">
        <v>9</v>
      </c>
      <c r="D420" s="8" t="s">
        <v>13</v>
      </c>
      <c r="E420" s="9">
        <v>13.607643312101956</v>
      </c>
      <c r="F420" s="8">
        <v>4877</v>
      </c>
    </row>
    <row r="421" spans="1:6" x14ac:dyDescent="0.45">
      <c r="A421" s="8">
        <v>2022</v>
      </c>
      <c r="B421" s="8">
        <v>3</v>
      </c>
      <c r="C421" s="8">
        <v>9</v>
      </c>
      <c r="D421" s="8" t="s">
        <v>14</v>
      </c>
      <c r="E421" s="9">
        <v>0.22404458598726121</v>
      </c>
      <c r="F421" s="8">
        <v>239</v>
      </c>
    </row>
    <row r="422" spans="1:6" x14ac:dyDescent="0.45">
      <c r="A422" s="8">
        <v>2022</v>
      </c>
      <c r="B422" s="8">
        <v>3</v>
      </c>
      <c r="C422" s="8">
        <v>10</v>
      </c>
      <c r="D422" s="8" t="s">
        <v>12</v>
      </c>
      <c r="E422" s="9">
        <v>8.9929140127388685</v>
      </c>
      <c r="F422" s="8">
        <v>5098</v>
      </c>
    </row>
    <row r="423" spans="1:6" x14ac:dyDescent="0.45">
      <c r="A423" s="8">
        <v>2022</v>
      </c>
      <c r="B423" s="8">
        <v>3</v>
      </c>
      <c r="C423" s="8">
        <v>10</v>
      </c>
      <c r="D423" s="8" t="s">
        <v>1</v>
      </c>
      <c r="E423" s="9">
        <v>24.364808917197578</v>
      </c>
      <c r="F423" s="8">
        <v>5282</v>
      </c>
    </row>
    <row r="424" spans="1:6" x14ac:dyDescent="0.45">
      <c r="A424" s="8">
        <v>2022</v>
      </c>
      <c r="B424" s="8">
        <v>3</v>
      </c>
      <c r="C424" s="8">
        <v>10</v>
      </c>
      <c r="D424" s="8" t="s">
        <v>13</v>
      </c>
      <c r="E424" s="9">
        <v>8.4727707006370849</v>
      </c>
      <c r="F424" s="8">
        <v>4061</v>
      </c>
    </row>
    <row r="425" spans="1:6" x14ac:dyDescent="0.45">
      <c r="A425" s="8">
        <v>2022</v>
      </c>
      <c r="B425" s="8">
        <v>3</v>
      </c>
      <c r="C425" s="8">
        <v>10</v>
      </c>
      <c r="D425" s="8" t="s">
        <v>14</v>
      </c>
      <c r="E425" s="9">
        <v>0.21576433121019115</v>
      </c>
      <c r="F425" s="8">
        <v>263</v>
      </c>
    </row>
    <row r="426" spans="1:6" x14ac:dyDescent="0.45">
      <c r="A426" s="8">
        <v>2022</v>
      </c>
      <c r="B426" s="8">
        <v>3</v>
      </c>
      <c r="C426" s="8">
        <v>11</v>
      </c>
      <c r="D426" s="8" t="s">
        <v>12</v>
      </c>
      <c r="E426" s="9">
        <v>13.946656050955433</v>
      </c>
      <c r="F426" s="8">
        <v>5366</v>
      </c>
    </row>
    <row r="427" spans="1:6" x14ac:dyDescent="0.45">
      <c r="A427" s="8">
        <v>2022</v>
      </c>
      <c r="B427" s="8">
        <v>3</v>
      </c>
      <c r="C427" s="8">
        <v>11</v>
      </c>
      <c r="D427" s="8" t="s">
        <v>1</v>
      </c>
      <c r="E427" s="9">
        <v>14.580573248407815</v>
      </c>
      <c r="F427" s="8">
        <v>4715</v>
      </c>
    </row>
    <row r="428" spans="1:6" x14ac:dyDescent="0.45">
      <c r="A428" s="8">
        <v>2022</v>
      </c>
      <c r="B428" s="8">
        <v>3</v>
      </c>
      <c r="C428" s="8">
        <v>11</v>
      </c>
      <c r="D428" s="8" t="s">
        <v>13</v>
      </c>
      <c r="E428" s="9">
        <v>3.1837579617834324</v>
      </c>
      <c r="F428" s="8">
        <v>2489</v>
      </c>
    </row>
    <row r="429" spans="1:6" x14ac:dyDescent="0.45">
      <c r="A429" s="8">
        <v>2022</v>
      </c>
      <c r="B429" s="8">
        <v>3</v>
      </c>
      <c r="C429" s="8">
        <v>11</v>
      </c>
      <c r="D429" s="8" t="s">
        <v>14</v>
      </c>
      <c r="E429" s="9">
        <v>0.18535031847133762</v>
      </c>
      <c r="F429" s="8">
        <v>233</v>
      </c>
    </row>
    <row r="430" spans="1:6" x14ac:dyDescent="0.45">
      <c r="A430" s="8">
        <v>2022</v>
      </c>
      <c r="B430" s="8">
        <v>3</v>
      </c>
      <c r="C430" s="8">
        <v>12</v>
      </c>
      <c r="D430" s="8" t="s">
        <v>12</v>
      </c>
      <c r="E430" s="9">
        <v>8.5096337579617831</v>
      </c>
      <c r="F430" s="8">
        <v>5132</v>
      </c>
    </row>
    <row r="431" spans="1:6" x14ac:dyDescent="0.45">
      <c r="A431" s="8">
        <v>2022</v>
      </c>
      <c r="B431" s="8">
        <v>3</v>
      </c>
      <c r="C431" s="8">
        <v>12</v>
      </c>
      <c r="D431" s="8" t="s">
        <v>1</v>
      </c>
      <c r="E431" s="9">
        <v>10.389012738853509</v>
      </c>
      <c r="F431" s="8">
        <v>4598</v>
      </c>
    </row>
    <row r="432" spans="1:6" x14ac:dyDescent="0.45">
      <c r="A432" s="8">
        <v>2022</v>
      </c>
      <c r="B432" s="8">
        <v>3</v>
      </c>
      <c r="C432" s="8">
        <v>12</v>
      </c>
      <c r="D432" s="8" t="s">
        <v>13</v>
      </c>
      <c r="E432" s="9">
        <v>1.922770700636939</v>
      </c>
      <c r="F432" s="8">
        <v>2028</v>
      </c>
    </row>
    <row r="433" spans="1:6" x14ac:dyDescent="0.45">
      <c r="A433" s="8">
        <v>2022</v>
      </c>
      <c r="B433" s="8">
        <v>3</v>
      </c>
      <c r="C433" s="8">
        <v>12</v>
      </c>
      <c r="D433" s="8" t="s">
        <v>14</v>
      </c>
      <c r="E433" s="9">
        <v>0.2390127388535033</v>
      </c>
      <c r="F433" s="8">
        <v>271</v>
      </c>
    </row>
    <row r="434" spans="1:6" x14ac:dyDescent="0.45">
      <c r="A434" s="8">
        <v>2022</v>
      </c>
      <c r="B434" s="8">
        <v>3</v>
      </c>
      <c r="C434" s="8">
        <v>13</v>
      </c>
      <c r="D434" s="8" t="s">
        <v>12</v>
      </c>
      <c r="E434" s="9">
        <v>3.8442675159235864</v>
      </c>
      <c r="F434" s="8">
        <v>4247</v>
      </c>
    </row>
    <row r="435" spans="1:6" x14ac:dyDescent="0.45">
      <c r="A435" s="8">
        <v>2022</v>
      </c>
      <c r="B435" s="8">
        <v>3</v>
      </c>
      <c r="C435" s="8">
        <v>13</v>
      </c>
      <c r="D435" s="8" t="s">
        <v>1</v>
      </c>
      <c r="E435" s="9">
        <v>30.437101910828382</v>
      </c>
      <c r="F435" s="8">
        <v>5618</v>
      </c>
    </row>
    <row r="436" spans="1:6" x14ac:dyDescent="0.45">
      <c r="A436" s="8">
        <v>2022</v>
      </c>
      <c r="B436" s="8">
        <v>3</v>
      </c>
      <c r="C436" s="8">
        <v>13</v>
      </c>
      <c r="D436" s="8" t="s">
        <v>13</v>
      </c>
      <c r="E436" s="9">
        <v>0.93280254777070271</v>
      </c>
      <c r="F436" s="8">
        <v>1247</v>
      </c>
    </row>
    <row r="437" spans="1:6" x14ac:dyDescent="0.45">
      <c r="A437" s="8">
        <v>2022</v>
      </c>
      <c r="B437" s="8">
        <v>3</v>
      </c>
      <c r="C437" s="8">
        <v>13</v>
      </c>
      <c r="D437" s="8" t="s">
        <v>14</v>
      </c>
      <c r="E437" s="9">
        <v>5.7324840764331225E-2</v>
      </c>
      <c r="F437" s="8">
        <v>92</v>
      </c>
    </row>
    <row r="438" spans="1:6" x14ac:dyDescent="0.45">
      <c r="A438" s="8">
        <v>2022</v>
      </c>
      <c r="B438" s="8">
        <v>4</v>
      </c>
      <c r="C438" s="8">
        <v>13</v>
      </c>
      <c r="D438" s="8" t="s">
        <v>12</v>
      </c>
      <c r="E438" s="9">
        <v>2.704378980891732</v>
      </c>
      <c r="F438" s="8">
        <v>3717</v>
      </c>
    </row>
    <row r="439" spans="1:6" x14ac:dyDescent="0.45">
      <c r="A439" s="8">
        <v>2022</v>
      </c>
      <c r="B439" s="8">
        <v>4</v>
      </c>
      <c r="C439" s="8">
        <v>13</v>
      </c>
      <c r="D439" s="8" t="s">
        <v>1</v>
      </c>
      <c r="E439" s="9">
        <v>23.588216560509636</v>
      </c>
      <c r="F439" s="8">
        <v>5529</v>
      </c>
    </row>
    <row r="440" spans="1:6" x14ac:dyDescent="0.45">
      <c r="A440" s="8">
        <v>2022</v>
      </c>
      <c r="B440" s="8">
        <v>4</v>
      </c>
      <c r="C440" s="8">
        <v>13</v>
      </c>
      <c r="D440" s="8" t="s">
        <v>13</v>
      </c>
      <c r="E440" s="9">
        <v>0.76449044585987402</v>
      </c>
      <c r="F440" s="8">
        <v>1054</v>
      </c>
    </row>
    <row r="441" spans="1:6" x14ac:dyDescent="0.45">
      <c r="A441" s="8">
        <v>2022</v>
      </c>
      <c r="B441" s="8">
        <v>4</v>
      </c>
      <c r="C441" s="8">
        <v>13</v>
      </c>
      <c r="D441" s="8" t="s">
        <v>14</v>
      </c>
      <c r="E441" s="9">
        <v>4.1719745222929934E-2</v>
      </c>
      <c r="F441" s="8">
        <v>69</v>
      </c>
    </row>
    <row r="442" spans="1:6" x14ac:dyDescent="0.45">
      <c r="A442" s="8">
        <v>2022</v>
      </c>
      <c r="B442" s="8">
        <v>4</v>
      </c>
      <c r="C442" s="8">
        <v>14</v>
      </c>
      <c r="D442" s="8" t="s">
        <v>12</v>
      </c>
      <c r="E442" s="9">
        <v>6.4569267515923512</v>
      </c>
      <c r="F442" s="8">
        <v>4898</v>
      </c>
    </row>
    <row r="443" spans="1:6" x14ac:dyDescent="0.45">
      <c r="A443" s="8">
        <v>2022</v>
      </c>
      <c r="B443" s="8">
        <v>4</v>
      </c>
      <c r="C443" s="8">
        <v>14</v>
      </c>
      <c r="D443" s="8" t="s">
        <v>1</v>
      </c>
      <c r="E443" s="9">
        <v>24.208280254777176</v>
      </c>
      <c r="F443" s="8">
        <v>5474</v>
      </c>
    </row>
    <row r="444" spans="1:6" x14ac:dyDescent="0.45">
      <c r="A444" s="8">
        <v>2022</v>
      </c>
      <c r="B444" s="8">
        <v>4</v>
      </c>
      <c r="C444" s="8">
        <v>14</v>
      </c>
      <c r="D444" s="8" t="s">
        <v>13</v>
      </c>
      <c r="E444" s="9">
        <v>1.5541401273885256</v>
      </c>
      <c r="F444" s="8">
        <v>1756</v>
      </c>
    </row>
    <row r="445" spans="1:6" x14ac:dyDescent="0.45">
      <c r="A445" s="8">
        <v>2022</v>
      </c>
      <c r="B445" s="8">
        <v>4</v>
      </c>
      <c r="C445" s="8">
        <v>14</v>
      </c>
      <c r="D445" s="8" t="s">
        <v>14</v>
      </c>
      <c r="E445" s="9">
        <v>8.9808917197452265E-2</v>
      </c>
      <c r="F445" s="8">
        <v>139</v>
      </c>
    </row>
    <row r="446" spans="1:6" x14ac:dyDescent="0.45">
      <c r="A446" s="8">
        <v>2022</v>
      </c>
      <c r="B446" s="8">
        <v>4</v>
      </c>
      <c r="C446" s="8">
        <v>15</v>
      </c>
      <c r="D446" s="8" t="s">
        <v>12</v>
      </c>
      <c r="E446" s="9">
        <v>6.8494426751592252</v>
      </c>
      <c r="F446" s="8">
        <v>4948</v>
      </c>
    </row>
    <row r="447" spans="1:6" x14ac:dyDescent="0.45">
      <c r="A447" s="8">
        <v>2022</v>
      </c>
      <c r="B447" s="8">
        <v>4</v>
      </c>
      <c r="C447" s="8">
        <v>15</v>
      </c>
      <c r="D447" s="8" t="s">
        <v>1</v>
      </c>
      <c r="E447" s="9">
        <v>14.481369426751746</v>
      </c>
      <c r="F447" s="8">
        <v>4839</v>
      </c>
    </row>
    <row r="448" spans="1:6" x14ac:dyDescent="0.45">
      <c r="A448" s="8">
        <v>2022</v>
      </c>
      <c r="B448" s="8">
        <v>4</v>
      </c>
      <c r="C448" s="8">
        <v>15</v>
      </c>
      <c r="D448" s="8" t="s">
        <v>13</v>
      </c>
      <c r="E448" s="9">
        <v>3.2616242038216532</v>
      </c>
      <c r="F448" s="8">
        <v>2275</v>
      </c>
    </row>
    <row r="449" spans="1:6" x14ac:dyDescent="0.45">
      <c r="A449" s="8">
        <v>2022</v>
      </c>
      <c r="B449" s="8">
        <v>4</v>
      </c>
      <c r="C449" s="8">
        <v>15</v>
      </c>
      <c r="D449" s="8" t="s">
        <v>14</v>
      </c>
      <c r="E449" s="9">
        <v>0.92133757961782781</v>
      </c>
      <c r="F449" s="8">
        <v>436</v>
      </c>
    </row>
    <row r="450" spans="1:6" x14ac:dyDescent="0.45">
      <c r="A450" s="8">
        <v>2022</v>
      </c>
      <c r="B450" s="8">
        <v>4</v>
      </c>
      <c r="C450" s="8">
        <v>16</v>
      </c>
      <c r="D450" s="8" t="s">
        <v>12</v>
      </c>
      <c r="E450" s="9">
        <v>16.147292993630717</v>
      </c>
      <c r="F450" s="8">
        <v>5389</v>
      </c>
    </row>
    <row r="451" spans="1:6" x14ac:dyDescent="0.45">
      <c r="A451" s="8">
        <v>2022</v>
      </c>
      <c r="B451" s="8">
        <v>4</v>
      </c>
      <c r="C451" s="8">
        <v>16</v>
      </c>
      <c r="D451" s="8" t="s">
        <v>1</v>
      </c>
      <c r="E451" s="9">
        <v>14.984076433121144</v>
      </c>
      <c r="F451" s="8">
        <v>4934</v>
      </c>
    </row>
    <row r="452" spans="1:6" x14ac:dyDescent="0.45">
      <c r="A452" s="8">
        <v>2022</v>
      </c>
      <c r="B452" s="8">
        <v>4</v>
      </c>
      <c r="C452" s="8">
        <v>16</v>
      </c>
      <c r="D452" s="8" t="s">
        <v>13</v>
      </c>
      <c r="E452" s="9">
        <v>3.6517515923566868</v>
      </c>
      <c r="F452" s="8">
        <v>2456</v>
      </c>
    </row>
    <row r="453" spans="1:6" x14ac:dyDescent="0.45">
      <c r="A453" s="8">
        <v>2022</v>
      </c>
      <c r="B453" s="8">
        <v>4</v>
      </c>
      <c r="C453" s="8">
        <v>16</v>
      </c>
      <c r="D453" s="8" t="s">
        <v>14</v>
      </c>
      <c r="E453" s="9">
        <v>0.89331210191082677</v>
      </c>
      <c r="F453" s="8">
        <v>451</v>
      </c>
    </row>
    <row r="454" spans="1:6" x14ac:dyDescent="0.45">
      <c r="A454" s="8">
        <v>2022</v>
      </c>
      <c r="B454" s="8">
        <v>4</v>
      </c>
      <c r="C454" s="8">
        <v>17</v>
      </c>
      <c r="D454" s="8" t="s">
        <v>12</v>
      </c>
      <c r="E454" s="9">
        <v>8.4370222929936673</v>
      </c>
      <c r="F454" s="8">
        <v>4999</v>
      </c>
    </row>
    <row r="455" spans="1:6" x14ac:dyDescent="0.45">
      <c r="A455" s="8">
        <v>2022</v>
      </c>
      <c r="B455" s="8">
        <v>4</v>
      </c>
      <c r="C455" s="8">
        <v>17</v>
      </c>
      <c r="D455" s="8" t="s">
        <v>1</v>
      </c>
      <c r="E455" s="9">
        <v>7.0950636942675338</v>
      </c>
      <c r="F455" s="8">
        <v>4006</v>
      </c>
    </row>
    <row r="456" spans="1:6" x14ac:dyDescent="0.45">
      <c r="A456" s="8">
        <v>2022</v>
      </c>
      <c r="B456" s="8">
        <v>4</v>
      </c>
      <c r="C456" s="8">
        <v>17</v>
      </c>
      <c r="D456" s="8" t="s">
        <v>13</v>
      </c>
      <c r="E456" s="9">
        <v>1.8828025477706971</v>
      </c>
      <c r="F456" s="8">
        <v>1710</v>
      </c>
    </row>
    <row r="457" spans="1:6" x14ac:dyDescent="0.45">
      <c r="A457" s="8">
        <v>2022</v>
      </c>
      <c r="B457" s="8">
        <v>4</v>
      </c>
      <c r="C457" s="8">
        <v>17</v>
      </c>
      <c r="D457" s="8" t="s">
        <v>14</v>
      </c>
      <c r="E457" s="9">
        <v>0.48487261146496685</v>
      </c>
      <c r="F457" s="8">
        <v>314</v>
      </c>
    </row>
    <row r="458" spans="1:6" x14ac:dyDescent="0.45">
      <c r="A458" s="8">
        <v>2022</v>
      </c>
      <c r="B458" s="8">
        <v>5</v>
      </c>
      <c r="C458" s="8">
        <v>17</v>
      </c>
      <c r="D458" s="8" t="s">
        <v>12</v>
      </c>
      <c r="E458" s="9">
        <v>0.98057324840764204</v>
      </c>
      <c r="F458" s="8">
        <v>2175</v>
      </c>
    </row>
    <row r="459" spans="1:6" x14ac:dyDescent="0.45">
      <c r="A459" s="8">
        <v>2022</v>
      </c>
      <c r="B459" s="8">
        <v>5</v>
      </c>
      <c r="C459" s="8">
        <v>17</v>
      </c>
      <c r="D459" s="8" t="s">
        <v>1</v>
      </c>
      <c r="E459" s="9">
        <v>1.371496815286624</v>
      </c>
      <c r="F459" s="8">
        <v>1672</v>
      </c>
    </row>
    <row r="460" spans="1:6" x14ac:dyDescent="0.45">
      <c r="A460" s="8">
        <v>2022</v>
      </c>
      <c r="B460" s="8">
        <v>5</v>
      </c>
      <c r="C460" s="8">
        <v>17</v>
      </c>
      <c r="D460" s="8" t="s">
        <v>13</v>
      </c>
      <c r="E460" s="9">
        <v>0.2692675159235669</v>
      </c>
      <c r="F460" s="8">
        <v>412</v>
      </c>
    </row>
    <row r="461" spans="1:6" x14ac:dyDescent="0.45">
      <c r="A461" s="8">
        <v>2022</v>
      </c>
      <c r="B461" s="8">
        <v>5</v>
      </c>
      <c r="C461" s="8">
        <v>17</v>
      </c>
      <c r="D461" s="8" t="s">
        <v>14</v>
      </c>
      <c r="E461" s="9">
        <v>6.4490445859872639E-2</v>
      </c>
      <c r="F461" s="8">
        <v>89</v>
      </c>
    </row>
    <row r="462" spans="1:6" x14ac:dyDescent="0.45">
      <c r="A462" s="8">
        <v>2022</v>
      </c>
      <c r="B462" s="8">
        <v>5</v>
      </c>
      <c r="C462" s="8">
        <v>18</v>
      </c>
      <c r="D462" s="8" t="s">
        <v>12</v>
      </c>
      <c r="E462" s="9">
        <v>6.7734872611465038</v>
      </c>
      <c r="F462" s="8">
        <v>4990</v>
      </c>
    </row>
    <row r="463" spans="1:6" x14ac:dyDescent="0.45">
      <c r="A463" s="8">
        <v>2022</v>
      </c>
      <c r="B463" s="8">
        <v>5</v>
      </c>
      <c r="C463" s="8">
        <v>18</v>
      </c>
      <c r="D463" s="8" t="s">
        <v>1</v>
      </c>
      <c r="E463" s="9">
        <v>8.6328025477706944</v>
      </c>
      <c r="F463" s="8">
        <v>4310</v>
      </c>
    </row>
    <row r="464" spans="1:6" x14ac:dyDescent="0.45">
      <c r="A464" s="8">
        <v>2022</v>
      </c>
      <c r="B464" s="8">
        <v>5</v>
      </c>
      <c r="C464" s="8">
        <v>18</v>
      </c>
      <c r="D464" s="8" t="s">
        <v>13</v>
      </c>
      <c r="E464" s="9">
        <v>1.535191082802535</v>
      </c>
      <c r="F464" s="8">
        <v>1455</v>
      </c>
    </row>
    <row r="465" spans="1:6" x14ac:dyDescent="0.45">
      <c r="A465" s="8">
        <v>2022</v>
      </c>
      <c r="B465" s="8">
        <v>5</v>
      </c>
      <c r="C465" s="8">
        <v>18</v>
      </c>
      <c r="D465" s="8" t="s">
        <v>14</v>
      </c>
      <c r="E465" s="9">
        <v>0.40111464968152827</v>
      </c>
      <c r="F465" s="8">
        <v>282</v>
      </c>
    </row>
    <row r="466" spans="1:6" x14ac:dyDescent="0.45">
      <c r="A466" s="8">
        <v>2022</v>
      </c>
      <c r="B466" s="8">
        <v>5</v>
      </c>
      <c r="C466" s="8">
        <v>19</v>
      </c>
      <c r="D466" s="8" t="s">
        <v>12</v>
      </c>
      <c r="E466" s="9">
        <v>9.6054140127388798</v>
      </c>
      <c r="F466" s="8">
        <v>5267</v>
      </c>
    </row>
    <row r="467" spans="1:6" x14ac:dyDescent="0.45">
      <c r="A467" s="8">
        <v>2022</v>
      </c>
      <c r="B467" s="8">
        <v>5</v>
      </c>
      <c r="C467" s="8">
        <v>19</v>
      </c>
      <c r="D467" s="8" t="s">
        <v>1</v>
      </c>
      <c r="E467" s="9">
        <v>7.5678343949044287</v>
      </c>
      <c r="F467" s="8">
        <v>4239</v>
      </c>
    </row>
    <row r="468" spans="1:6" x14ac:dyDescent="0.45">
      <c r="A468" s="8">
        <v>2022</v>
      </c>
      <c r="B468" s="8">
        <v>5</v>
      </c>
      <c r="C468" s="8">
        <v>19</v>
      </c>
      <c r="D468" s="8" t="s">
        <v>13</v>
      </c>
      <c r="E468" s="9">
        <v>2.9453821656050909</v>
      </c>
      <c r="F468" s="8">
        <v>1783</v>
      </c>
    </row>
    <row r="469" spans="1:6" x14ac:dyDescent="0.45">
      <c r="A469" s="8">
        <v>2022</v>
      </c>
      <c r="B469" s="8">
        <v>5</v>
      </c>
      <c r="C469" s="8">
        <v>19</v>
      </c>
      <c r="D469" s="8" t="s">
        <v>14</v>
      </c>
      <c r="E469" s="9">
        <v>0.68105095541401028</v>
      </c>
      <c r="F469" s="8">
        <v>456</v>
      </c>
    </row>
    <row r="470" spans="1:6" x14ac:dyDescent="0.45">
      <c r="A470" s="8">
        <v>2022</v>
      </c>
      <c r="B470" s="8">
        <v>5</v>
      </c>
      <c r="C470" s="8">
        <v>20</v>
      </c>
      <c r="D470" s="8" t="s">
        <v>12</v>
      </c>
      <c r="E470" s="9">
        <v>6.9059713375795946</v>
      </c>
      <c r="F470" s="8">
        <v>5083</v>
      </c>
    </row>
    <row r="471" spans="1:6" x14ac:dyDescent="0.45">
      <c r="A471" s="8">
        <v>2022</v>
      </c>
      <c r="B471" s="8">
        <v>5</v>
      </c>
      <c r="C471" s="8">
        <v>20</v>
      </c>
      <c r="D471" s="8" t="s">
        <v>1</v>
      </c>
      <c r="E471" s="9">
        <v>7.9820063694267844</v>
      </c>
      <c r="F471" s="8">
        <v>4256</v>
      </c>
    </row>
    <row r="472" spans="1:6" x14ac:dyDescent="0.45">
      <c r="A472" s="8">
        <v>2022</v>
      </c>
      <c r="B472" s="8">
        <v>5</v>
      </c>
      <c r="C472" s="8">
        <v>20</v>
      </c>
      <c r="D472" s="8" t="s">
        <v>13</v>
      </c>
      <c r="E472" s="9">
        <v>1.359235668789804</v>
      </c>
      <c r="F472" s="8">
        <v>1218</v>
      </c>
    </row>
    <row r="473" spans="1:6" x14ac:dyDescent="0.45">
      <c r="A473" s="8">
        <v>2022</v>
      </c>
      <c r="B473" s="8">
        <v>5</v>
      </c>
      <c r="C473" s="8">
        <v>20</v>
      </c>
      <c r="D473" s="8" t="s">
        <v>14</v>
      </c>
      <c r="E473" s="9">
        <v>0.42691082802547686</v>
      </c>
      <c r="F473" s="8">
        <v>347</v>
      </c>
    </row>
    <row r="474" spans="1:6" x14ac:dyDescent="0.45">
      <c r="A474" s="8">
        <v>2022</v>
      </c>
      <c r="B474" s="8">
        <v>5</v>
      </c>
      <c r="C474" s="8">
        <v>21</v>
      </c>
      <c r="D474" s="8" t="s">
        <v>12</v>
      </c>
      <c r="E474" s="9">
        <v>9.746098726114683</v>
      </c>
      <c r="F474" s="8">
        <v>5252</v>
      </c>
    </row>
    <row r="475" spans="1:6" x14ac:dyDescent="0.45">
      <c r="A475" s="8">
        <v>2022</v>
      </c>
      <c r="B475" s="8">
        <v>5</v>
      </c>
      <c r="C475" s="8">
        <v>21</v>
      </c>
      <c r="D475" s="8" t="s">
        <v>1</v>
      </c>
      <c r="E475" s="9">
        <v>6.8092356687898148</v>
      </c>
      <c r="F475" s="8">
        <v>4039</v>
      </c>
    </row>
    <row r="476" spans="1:6" x14ac:dyDescent="0.45">
      <c r="A476" s="8">
        <v>2022</v>
      </c>
      <c r="B476" s="8">
        <v>5</v>
      </c>
      <c r="C476" s="8">
        <v>21</v>
      </c>
      <c r="D476" s="8" t="s">
        <v>13</v>
      </c>
      <c r="E476" s="9">
        <v>0.98057324840764148</v>
      </c>
      <c r="F476" s="8">
        <v>981</v>
      </c>
    </row>
    <row r="477" spans="1:6" x14ac:dyDescent="0.45">
      <c r="A477" s="8">
        <v>2022</v>
      </c>
      <c r="B477" s="8">
        <v>5</v>
      </c>
      <c r="C477" s="8">
        <v>21</v>
      </c>
      <c r="D477" s="8" t="s">
        <v>14</v>
      </c>
      <c r="E477" s="9">
        <v>0.23757961783439505</v>
      </c>
      <c r="F477" s="8">
        <v>240</v>
      </c>
    </row>
    <row r="478" spans="1:6" x14ac:dyDescent="0.45">
      <c r="A478" s="8">
        <v>2022</v>
      </c>
      <c r="B478" s="8">
        <v>5</v>
      </c>
      <c r="C478" s="8">
        <v>22</v>
      </c>
      <c r="D478" s="8" t="s">
        <v>12</v>
      </c>
      <c r="E478" s="9">
        <v>2.6877388535031819</v>
      </c>
      <c r="F478" s="8">
        <v>3685</v>
      </c>
    </row>
    <row r="479" spans="1:6" x14ac:dyDescent="0.45">
      <c r="A479" s="8">
        <v>2022</v>
      </c>
      <c r="B479" s="8">
        <v>5</v>
      </c>
      <c r="C479" s="8">
        <v>22</v>
      </c>
      <c r="D479" s="8" t="s">
        <v>1</v>
      </c>
      <c r="E479" s="9">
        <v>1.7200636942675112</v>
      </c>
      <c r="F479" s="8">
        <v>2026</v>
      </c>
    </row>
    <row r="480" spans="1:6" x14ac:dyDescent="0.45">
      <c r="A480" s="8">
        <v>2022</v>
      </c>
      <c r="B480" s="8">
        <v>5</v>
      </c>
      <c r="C480" s="8">
        <v>22</v>
      </c>
      <c r="D480" s="8" t="s">
        <v>13</v>
      </c>
      <c r="E480" s="9">
        <v>0.21847133757961787</v>
      </c>
      <c r="F480" s="8">
        <v>332</v>
      </c>
    </row>
    <row r="481" spans="1:6" x14ac:dyDescent="0.45">
      <c r="A481" s="8">
        <v>2022</v>
      </c>
      <c r="B481" s="8">
        <v>5</v>
      </c>
      <c r="C481" s="8">
        <v>22</v>
      </c>
      <c r="D481" s="8" t="s">
        <v>14</v>
      </c>
      <c r="E481" s="9">
        <v>4.5700636942675191E-2</v>
      </c>
      <c r="F481" s="8">
        <v>69</v>
      </c>
    </row>
    <row r="482" spans="1:6" x14ac:dyDescent="0.45">
      <c r="A482" s="8">
        <v>2022</v>
      </c>
      <c r="B482" s="8">
        <v>6</v>
      </c>
      <c r="C482" s="8">
        <v>22</v>
      </c>
      <c r="D482" s="8" t="s">
        <v>12</v>
      </c>
      <c r="E482" s="9">
        <v>6.0624203821655929</v>
      </c>
      <c r="F482" s="8">
        <v>4756</v>
      </c>
    </row>
    <row r="483" spans="1:6" x14ac:dyDescent="0.45">
      <c r="A483" s="8">
        <v>2022</v>
      </c>
      <c r="B483" s="8">
        <v>6</v>
      </c>
      <c r="C483" s="8">
        <v>22</v>
      </c>
      <c r="D483" s="8" t="s">
        <v>1</v>
      </c>
      <c r="E483" s="9">
        <v>5.0237261146496852</v>
      </c>
      <c r="F483" s="8">
        <v>3575</v>
      </c>
    </row>
    <row r="484" spans="1:6" x14ac:dyDescent="0.45">
      <c r="A484" s="8">
        <v>2022</v>
      </c>
      <c r="B484" s="8">
        <v>6</v>
      </c>
      <c r="C484" s="8">
        <v>22</v>
      </c>
      <c r="D484" s="8" t="s">
        <v>13</v>
      </c>
      <c r="E484" s="9">
        <v>0.51305732484076372</v>
      </c>
      <c r="F484" s="8">
        <v>629</v>
      </c>
    </row>
    <row r="485" spans="1:6" x14ac:dyDescent="0.45">
      <c r="A485" s="8">
        <v>2022</v>
      </c>
      <c r="B485" s="8">
        <v>6</v>
      </c>
      <c r="C485" s="8">
        <v>22</v>
      </c>
      <c r="D485" s="8" t="s">
        <v>14</v>
      </c>
      <c r="E485" s="9">
        <v>0.12850318471337588</v>
      </c>
      <c r="F485" s="8">
        <v>150</v>
      </c>
    </row>
    <row r="486" spans="1:6" x14ac:dyDescent="0.45">
      <c r="A486" s="8">
        <v>2022</v>
      </c>
      <c r="B486" s="8">
        <v>6</v>
      </c>
      <c r="C486" s="8">
        <v>23</v>
      </c>
      <c r="D486" s="8" t="s">
        <v>12</v>
      </c>
      <c r="E486" s="9">
        <v>5.4488057324840939</v>
      </c>
      <c r="F486" s="8">
        <v>4787</v>
      </c>
    </row>
    <row r="487" spans="1:6" x14ac:dyDescent="0.45">
      <c r="A487" s="8">
        <v>2022</v>
      </c>
      <c r="B487" s="8">
        <v>6</v>
      </c>
      <c r="C487" s="8">
        <v>23</v>
      </c>
      <c r="D487" s="8" t="s">
        <v>1</v>
      </c>
      <c r="E487" s="9">
        <v>7.1216560509554494</v>
      </c>
      <c r="F487" s="8">
        <v>4128</v>
      </c>
    </row>
    <row r="488" spans="1:6" x14ac:dyDescent="0.45">
      <c r="A488" s="8">
        <v>2022</v>
      </c>
      <c r="B488" s="8">
        <v>6</v>
      </c>
      <c r="C488" s="8">
        <v>23</v>
      </c>
      <c r="D488" s="8" t="s">
        <v>13</v>
      </c>
      <c r="E488" s="9">
        <v>0.72452229299363047</v>
      </c>
      <c r="F488" s="8">
        <v>777</v>
      </c>
    </row>
    <row r="489" spans="1:6" x14ac:dyDescent="0.45">
      <c r="A489" s="8">
        <v>2022</v>
      </c>
      <c r="B489" s="8">
        <v>6</v>
      </c>
      <c r="C489" s="8">
        <v>23</v>
      </c>
      <c r="D489" s="8" t="s">
        <v>14</v>
      </c>
      <c r="E489" s="9">
        <v>0.17213375796178346</v>
      </c>
      <c r="F489" s="8">
        <v>183</v>
      </c>
    </row>
    <row r="490" spans="1:6" x14ac:dyDescent="0.45">
      <c r="A490" s="8">
        <v>2022</v>
      </c>
      <c r="B490" s="8">
        <v>6</v>
      </c>
      <c r="C490" s="8">
        <v>24</v>
      </c>
      <c r="D490" s="8" t="s">
        <v>12</v>
      </c>
      <c r="E490" s="9">
        <v>7.5260350318471509</v>
      </c>
      <c r="F490" s="8">
        <v>5121</v>
      </c>
    </row>
    <row r="491" spans="1:6" x14ac:dyDescent="0.45">
      <c r="A491" s="8">
        <v>2022</v>
      </c>
      <c r="B491" s="8">
        <v>6</v>
      </c>
      <c r="C491" s="8">
        <v>24</v>
      </c>
      <c r="D491" s="8" t="s">
        <v>1</v>
      </c>
      <c r="E491" s="9">
        <v>6.5165605095541554</v>
      </c>
      <c r="F491" s="8">
        <v>3941</v>
      </c>
    </row>
    <row r="492" spans="1:6" x14ac:dyDescent="0.45">
      <c r="A492" s="8">
        <v>2022</v>
      </c>
      <c r="B492" s="8">
        <v>6</v>
      </c>
      <c r="C492" s="8">
        <v>24</v>
      </c>
      <c r="D492" s="8" t="s">
        <v>13</v>
      </c>
      <c r="E492" s="9">
        <v>0.52133757961783367</v>
      </c>
      <c r="F492" s="8">
        <v>599</v>
      </c>
    </row>
    <row r="493" spans="1:6" x14ac:dyDescent="0.45">
      <c r="A493" s="8">
        <v>2022</v>
      </c>
      <c r="B493" s="8">
        <v>6</v>
      </c>
      <c r="C493" s="8">
        <v>24</v>
      </c>
      <c r="D493" s="8" t="s">
        <v>14</v>
      </c>
      <c r="E493" s="9">
        <v>0.13853503184713384</v>
      </c>
      <c r="F493" s="8">
        <v>154</v>
      </c>
    </row>
    <row r="494" spans="1:6" x14ac:dyDescent="0.45">
      <c r="A494" s="8">
        <v>2022</v>
      </c>
      <c r="B494" s="8">
        <v>6</v>
      </c>
      <c r="C494" s="8">
        <v>25</v>
      </c>
      <c r="D494" s="8" t="s">
        <v>12</v>
      </c>
      <c r="E494" s="9">
        <v>5.8902070063695939</v>
      </c>
      <c r="F494" s="8">
        <v>4959</v>
      </c>
    </row>
    <row r="495" spans="1:6" x14ac:dyDescent="0.45">
      <c r="A495" s="8">
        <v>2022</v>
      </c>
      <c r="B495" s="8">
        <v>6</v>
      </c>
      <c r="C495" s="8">
        <v>25</v>
      </c>
      <c r="D495" s="8" t="s">
        <v>1</v>
      </c>
      <c r="E495" s="9">
        <v>18.368949044586319</v>
      </c>
      <c r="F495" s="8">
        <v>4887</v>
      </c>
    </row>
    <row r="496" spans="1:6" x14ac:dyDescent="0.45">
      <c r="A496" s="8">
        <v>2022</v>
      </c>
      <c r="B496" s="8">
        <v>6</v>
      </c>
      <c r="C496" s="8">
        <v>25</v>
      </c>
      <c r="D496" s="8" t="s">
        <v>13</v>
      </c>
      <c r="E496" s="9">
        <v>0.44076433121019037</v>
      </c>
      <c r="F496" s="8">
        <v>508</v>
      </c>
    </row>
    <row r="497" spans="1:6" x14ac:dyDescent="0.45">
      <c r="A497" s="8">
        <v>2022</v>
      </c>
      <c r="B497" s="8">
        <v>6</v>
      </c>
      <c r="C497" s="8">
        <v>25</v>
      </c>
      <c r="D497" s="8" t="s">
        <v>14</v>
      </c>
      <c r="E497" s="9">
        <v>0.19872611464968162</v>
      </c>
      <c r="F497" s="8">
        <v>176</v>
      </c>
    </row>
    <row r="498" spans="1:6" x14ac:dyDescent="0.45">
      <c r="A498" s="8">
        <v>2022</v>
      </c>
      <c r="B498" s="8">
        <v>6</v>
      </c>
      <c r="C498" s="8">
        <v>26</v>
      </c>
      <c r="D498" s="8" t="s">
        <v>12</v>
      </c>
      <c r="E498" s="9">
        <v>2.9171178343949178</v>
      </c>
      <c r="F498" s="8">
        <v>4032</v>
      </c>
    </row>
    <row r="499" spans="1:6" x14ac:dyDescent="0.45">
      <c r="A499" s="8">
        <v>2022</v>
      </c>
      <c r="B499" s="8">
        <v>6</v>
      </c>
      <c r="C499" s="8">
        <v>26</v>
      </c>
      <c r="D499" s="8" t="s">
        <v>1</v>
      </c>
      <c r="E499" s="9">
        <v>6.7988853503184599</v>
      </c>
      <c r="F499" s="8">
        <v>3991</v>
      </c>
    </row>
    <row r="500" spans="1:6" x14ac:dyDescent="0.45">
      <c r="A500" s="8">
        <v>2022</v>
      </c>
      <c r="B500" s="8">
        <v>6</v>
      </c>
      <c r="C500" s="8">
        <v>26</v>
      </c>
      <c r="D500" s="8" t="s">
        <v>13</v>
      </c>
      <c r="E500" s="9">
        <v>0.21385350318471344</v>
      </c>
      <c r="F500" s="8">
        <v>294</v>
      </c>
    </row>
    <row r="501" spans="1:6" x14ac:dyDescent="0.45">
      <c r="A501" s="8">
        <v>2022</v>
      </c>
      <c r="B501" s="8">
        <v>6</v>
      </c>
      <c r="C501" s="8">
        <v>26</v>
      </c>
      <c r="D501" s="8" t="s">
        <v>14</v>
      </c>
      <c r="E501" s="9">
        <v>7.4681528662420421E-2</v>
      </c>
      <c r="F501" s="8">
        <v>95</v>
      </c>
    </row>
    <row r="502" spans="1:6" x14ac:dyDescent="0.45">
      <c r="A502" s="8">
        <v>2022</v>
      </c>
      <c r="B502" s="8">
        <v>7</v>
      </c>
      <c r="C502" s="8">
        <v>26</v>
      </c>
      <c r="D502" s="8" t="s">
        <v>12</v>
      </c>
      <c r="E502" s="9">
        <v>2.1106687898089187</v>
      </c>
      <c r="F502" s="8">
        <v>3525</v>
      </c>
    </row>
    <row r="503" spans="1:6" x14ac:dyDescent="0.45">
      <c r="A503" s="8">
        <v>2022</v>
      </c>
      <c r="B503" s="8">
        <v>7</v>
      </c>
      <c r="C503" s="8">
        <v>26</v>
      </c>
      <c r="D503" s="8" t="s">
        <v>1</v>
      </c>
      <c r="E503" s="9">
        <v>4.5630573248407913</v>
      </c>
      <c r="F503" s="8">
        <v>3363</v>
      </c>
    </row>
    <row r="504" spans="1:6" x14ac:dyDescent="0.45">
      <c r="A504" s="8">
        <v>2022</v>
      </c>
      <c r="B504" s="8">
        <v>7</v>
      </c>
      <c r="C504" s="8">
        <v>26</v>
      </c>
      <c r="D504" s="8" t="s">
        <v>13</v>
      </c>
      <c r="E504" s="9">
        <v>0.131687898089172</v>
      </c>
      <c r="F504" s="8">
        <v>193</v>
      </c>
    </row>
    <row r="505" spans="1:6" x14ac:dyDescent="0.45">
      <c r="A505" s="8">
        <v>2022</v>
      </c>
      <c r="B505" s="8">
        <v>7</v>
      </c>
      <c r="C505" s="8">
        <v>26</v>
      </c>
      <c r="D505" s="8" t="s">
        <v>14</v>
      </c>
      <c r="E505" s="9">
        <v>4.6974522292993655E-2</v>
      </c>
      <c r="F505" s="8">
        <v>64</v>
      </c>
    </row>
    <row r="506" spans="1:6" x14ac:dyDescent="0.45">
      <c r="A506" s="8">
        <v>2022</v>
      </c>
      <c r="B506" s="8">
        <v>7</v>
      </c>
      <c r="C506" s="8">
        <v>27</v>
      </c>
      <c r="D506" s="8" t="s">
        <v>12</v>
      </c>
      <c r="E506" s="9">
        <v>5.2519108280254798</v>
      </c>
      <c r="F506" s="8">
        <v>4962</v>
      </c>
    </row>
    <row r="507" spans="1:6" x14ac:dyDescent="0.45">
      <c r="A507" s="8">
        <v>2022</v>
      </c>
      <c r="B507" s="8">
        <v>7</v>
      </c>
      <c r="C507" s="8">
        <v>27</v>
      </c>
      <c r="D507" s="8" t="s">
        <v>1</v>
      </c>
      <c r="E507" s="9">
        <v>9.9866242038216839</v>
      </c>
      <c r="F507" s="8">
        <v>4546</v>
      </c>
    </row>
    <row r="508" spans="1:6" x14ac:dyDescent="0.45">
      <c r="A508" s="8">
        <v>2022</v>
      </c>
      <c r="B508" s="8">
        <v>7</v>
      </c>
      <c r="C508" s="8">
        <v>27</v>
      </c>
      <c r="D508" s="8" t="s">
        <v>13</v>
      </c>
      <c r="E508" s="9">
        <v>0.29458598726114654</v>
      </c>
      <c r="F508" s="8">
        <v>351</v>
      </c>
    </row>
    <row r="509" spans="1:6" x14ac:dyDescent="0.45">
      <c r="A509" s="8">
        <v>2022</v>
      </c>
      <c r="B509" s="8">
        <v>7</v>
      </c>
      <c r="C509" s="8">
        <v>27</v>
      </c>
      <c r="D509" s="8" t="s">
        <v>14</v>
      </c>
      <c r="E509" s="9">
        <v>0.10684713375796186</v>
      </c>
      <c r="F509" s="8">
        <v>115</v>
      </c>
    </row>
    <row r="510" spans="1:6" x14ac:dyDescent="0.45">
      <c r="A510" s="8">
        <v>2022</v>
      </c>
      <c r="B510" s="8">
        <v>7</v>
      </c>
      <c r="C510" s="8">
        <v>28</v>
      </c>
      <c r="D510" s="8" t="s">
        <v>12</v>
      </c>
      <c r="E510" s="9">
        <v>4.1622611464968129</v>
      </c>
      <c r="F510" s="8">
        <v>4606</v>
      </c>
    </row>
    <row r="511" spans="1:6" x14ac:dyDescent="0.45">
      <c r="A511" s="8">
        <v>2022</v>
      </c>
      <c r="B511" s="8">
        <v>7</v>
      </c>
      <c r="C511" s="8">
        <v>28</v>
      </c>
      <c r="D511" s="8" t="s">
        <v>1</v>
      </c>
      <c r="E511" s="9">
        <v>8.3589171974522802</v>
      </c>
      <c r="F511" s="8">
        <v>4480</v>
      </c>
    </row>
    <row r="512" spans="1:6" x14ac:dyDescent="0.45">
      <c r="A512" s="8">
        <v>2022</v>
      </c>
      <c r="B512" s="8">
        <v>7</v>
      </c>
      <c r="C512" s="8">
        <v>28</v>
      </c>
      <c r="D512" s="8" t="s">
        <v>13</v>
      </c>
      <c r="E512" s="9">
        <v>0.23646496815286627</v>
      </c>
      <c r="F512" s="8">
        <v>293</v>
      </c>
    </row>
    <row r="513" spans="1:6" x14ac:dyDescent="0.45">
      <c r="A513" s="8">
        <v>2022</v>
      </c>
      <c r="B513" s="8">
        <v>7</v>
      </c>
      <c r="C513" s="8">
        <v>28</v>
      </c>
      <c r="D513" s="8" t="s">
        <v>14</v>
      </c>
      <c r="E513" s="9">
        <v>6.0191082802547813E-2</v>
      </c>
      <c r="F513" s="8">
        <v>75</v>
      </c>
    </row>
    <row r="514" spans="1:6" x14ac:dyDescent="0.45">
      <c r="A514" s="8">
        <v>2022</v>
      </c>
      <c r="B514" s="8">
        <v>7</v>
      </c>
      <c r="C514" s="8">
        <v>29</v>
      </c>
      <c r="D514" s="8" t="s">
        <v>12</v>
      </c>
      <c r="E514" s="9">
        <v>7.6140127388535133</v>
      </c>
      <c r="F514" s="8">
        <v>5051</v>
      </c>
    </row>
    <row r="515" spans="1:6" x14ac:dyDescent="0.45">
      <c r="A515" s="8">
        <v>2022</v>
      </c>
      <c r="B515" s="8">
        <v>7</v>
      </c>
      <c r="C515" s="8">
        <v>29</v>
      </c>
      <c r="D515" s="8" t="s">
        <v>1</v>
      </c>
      <c r="E515" s="9">
        <v>5.7035031847133952</v>
      </c>
      <c r="F515" s="8">
        <v>3886</v>
      </c>
    </row>
    <row r="516" spans="1:6" x14ac:dyDescent="0.45">
      <c r="A516" s="8">
        <v>2022</v>
      </c>
      <c r="B516" s="8">
        <v>7</v>
      </c>
      <c r="C516" s="8">
        <v>29</v>
      </c>
      <c r="D516" s="8" t="s">
        <v>13</v>
      </c>
      <c r="E516" s="9">
        <v>0.23933121019108292</v>
      </c>
      <c r="F516" s="8">
        <v>293</v>
      </c>
    </row>
    <row r="517" spans="1:6" x14ac:dyDescent="0.45">
      <c r="A517" s="8">
        <v>2022</v>
      </c>
      <c r="B517" s="8">
        <v>7</v>
      </c>
      <c r="C517" s="8">
        <v>29</v>
      </c>
      <c r="D517" s="8" t="s">
        <v>14</v>
      </c>
      <c r="E517" s="9">
        <v>5.7006369426751635E-2</v>
      </c>
      <c r="F517" s="8">
        <v>70</v>
      </c>
    </row>
    <row r="518" spans="1:6" x14ac:dyDescent="0.45">
      <c r="A518" s="8">
        <v>2022</v>
      </c>
      <c r="B518" s="8">
        <v>7</v>
      </c>
      <c r="C518" s="8">
        <v>30</v>
      </c>
      <c r="D518" s="8" t="s">
        <v>12</v>
      </c>
      <c r="E518" s="9">
        <v>6.321576433121046</v>
      </c>
      <c r="F518" s="8">
        <v>4908</v>
      </c>
    </row>
    <row r="519" spans="1:6" x14ac:dyDescent="0.45">
      <c r="A519" s="8">
        <v>2022</v>
      </c>
      <c r="B519" s="8">
        <v>7</v>
      </c>
      <c r="C519" s="8">
        <v>30</v>
      </c>
      <c r="D519" s="8" t="s">
        <v>1</v>
      </c>
      <c r="E519" s="9">
        <v>5.8100318471337955</v>
      </c>
      <c r="F519" s="8">
        <v>3904</v>
      </c>
    </row>
    <row r="520" spans="1:6" x14ac:dyDescent="0.45">
      <c r="A520" s="8">
        <v>2022</v>
      </c>
      <c r="B520" s="8">
        <v>7</v>
      </c>
      <c r="C520" s="8">
        <v>30</v>
      </c>
      <c r="D520" s="8" t="s">
        <v>13</v>
      </c>
      <c r="E520" s="9">
        <v>0.22038216560509563</v>
      </c>
      <c r="F520" s="8">
        <v>261</v>
      </c>
    </row>
    <row r="521" spans="1:6" x14ac:dyDescent="0.45">
      <c r="A521" s="8">
        <v>2022</v>
      </c>
      <c r="B521" s="8">
        <v>7</v>
      </c>
      <c r="C521" s="8">
        <v>30</v>
      </c>
      <c r="D521" s="8" t="s">
        <v>14</v>
      </c>
      <c r="E521" s="9">
        <v>7.0063694267515964E-2</v>
      </c>
      <c r="F521" s="8">
        <v>76</v>
      </c>
    </row>
    <row r="522" spans="1:6" x14ac:dyDescent="0.45">
      <c r="A522" s="8">
        <v>2022</v>
      </c>
      <c r="B522" s="8">
        <v>8</v>
      </c>
      <c r="C522" s="8">
        <v>31</v>
      </c>
      <c r="D522" s="8" t="s">
        <v>12</v>
      </c>
      <c r="E522" s="9">
        <v>6.1974522292993957</v>
      </c>
      <c r="F522" s="8">
        <v>4869</v>
      </c>
    </row>
    <row r="523" spans="1:6" x14ac:dyDescent="0.45">
      <c r="A523" s="8">
        <v>2022</v>
      </c>
      <c r="B523" s="8">
        <v>8</v>
      </c>
      <c r="C523" s="8">
        <v>31</v>
      </c>
      <c r="D523" s="8" t="s">
        <v>1</v>
      </c>
      <c r="E523" s="9">
        <v>5.9176751592357135</v>
      </c>
      <c r="F523" s="8">
        <v>3863</v>
      </c>
    </row>
    <row r="524" spans="1:6" x14ac:dyDescent="0.45">
      <c r="A524" s="8">
        <v>2022</v>
      </c>
      <c r="B524" s="8">
        <v>8</v>
      </c>
      <c r="C524" s="8">
        <v>31</v>
      </c>
      <c r="D524" s="8" t="s">
        <v>13</v>
      </c>
      <c r="E524" s="9">
        <v>0.19856687898089179</v>
      </c>
      <c r="F524" s="8">
        <v>245</v>
      </c>
    </row>
    <row r="525" spans="1:6" x14ac:dyDescent="0.45">
      <c r="A525" s="8">
        <v>2022</v>
      </c>
      <c r="B525" s="8">
        <v>8</v>
      </c>
      <c r="C525" s="8">
        <v>31</v>
      </c>
      <c r="D525" s="8" t="s">
        <v>14</v>
      </c>
      <c r="E525" s="9">
        <v>6.3057324840764345E-2</v>
      </c>
      <c r="F525" s="8">
        <v>70</v>
      </c>
    </row>
    <row r="526" spans="1:6" x14ac:dyDescent="0.45">
      <c r="A526" s="8">
        <v>2022</v>
      </c>
      <c r="B526" s="8">
        <v>8</v>
      </c>
      <c r="C526" s="8">
        <v>32</v>
      </c>
      <c r="D526" s="8" t="s">
        <v>12</v>
      </c>
      <c r="E526" s="9">
        <v>5.8110668789808786</v>
      </c>
      <c r="F526" s="8">
        <v>4897</v>
      </c>
    </row>
    <row r="527" spans="1:6" x14ac:dyDescent="0.45">
      <c r="A527" s="8">
        <v>2022</v>
      </c>
      <c r="B527" s="8">
        <v>8</v>
      </c>
      <c r="C527" s="8">
        <v>32</v>
      </c>
      <c r="D527" s="8" t="s">
        <v>1</v>
      </c>
      <c r="E527" s="9">
        <v>5.7036624203821864</v>
      </c>
      <c r="F527" s="8">
        <v>3839</v>
      </c>
    </row>
    <row r="528" spans="1:6" x14ac:dyDescent="0.45">
      <c r="A528" s="8">
        <v>2022</v>
      </c>
      <c r="B528" s="8">
        <v>8</v>
      </c>
      <c r="C528" s="8">
        <v>32</v>
      </c>
      <c r="D528" s="8" t="s">
        <v>13</v>
      </c>
      <c r="E528" s="9">
        <v>0.18503184713375806</v>
      </c>
      <c r="F528" s="8">
        <v>219</v>
      </c>
    </row>
    <row r="529" spans="1:6" x14ac:dyDescent="0.45">
      <c r="A529" s="8">
        <v>2022</v>
      </c>
      <c r="B529" s="8">
        <v>8</v>
      </c>
      <c r="C529" s="8">
        <v>32</v>
      </c>
      <c r="D529" s="8" t="s">
        <v>14</v>
      </c>
      <c r="E529" s="9">
        <v>4.9522292993630597E-2</v>
      </c>
      <c r="F529" s="8">
        <v>60</v>
      </c>
    </row>
    <row r="530" spans="1:6" x14ac:dyDescent="0.45">
      <c r="A530" s="8">
        <v>2022</v>
      </c>
      <c r="B530" s="8">
        <v>8</v>
      </c>
      <c r="C530" s="8">
        <v>33</v>
      </c>
      <c r="D530" s="8" t="s">
        <v>12</v>
      </c>
      <c r="E530" s="9">
        <v>4.5122611464968188</v>
      </c>
      <c r="F530" s="8">
        <v>4675</v>
      </c>
    </row>
    <row r="531" spans="1:6" x14ac:dyDescent="0.45">
      <c r="A531" s="8">
        <v>2022</v>
      </c>
      <c r="B531" s="8">
        <v>8</v>
      </c>
      <c r="C531" s="8">
        <v>33</v>
      </c>
      <c r="D531" s="8" t="s">
        <v>1</v>
      </c>
      <c r="E531" s="9">
        <v>6.2678343949044768</v>
      </c>
      <c r="F531" s="8">
        <v>4026</v>
      </c>
    </row>
    <row r="532" spans="1:6" x14ac:dyDescent="0.45">
      <c r="A532" s="8">
        <v>2022</v>
      </c>
      <c r="B532" s="8">
        <v>8</v>
      </c>
      <c r="C532" s="8">
        <v>33</v>
      </c>
      <c r="D532" s="8" t="s">
        <v>13</v>
      </c>
      <c r="E532" s="9">
        <v>0.18550955414012749</v>
      </c>
      <c r="F532" s="8">
        <v>211</v>
      </c>
    </row>
    <row r="533" spans="1:6" x14ac:dyDescent="0.45">
      <c r="A533" s="8">
        <v>2022</v>
      </c>
      <c r="B533" s="8">
        <v>8</v>
      </c>
      <c r="C533" s="8">
        <v>33</v>
      </c>
      <c r="D533" s="8" t="s">
        <v>14</v>
      </c>
      <c r="E533" s="9">
        <v>4.9840764331210201E-2</v>
      </c>
      <c r="F533" s="8">
        <v>57</v>
      </c>
    </row>
    <row r="534" spans="1:6" x14ac:dyDescent="0.45">
      <c r="A534" s="8">
        <v>2022</v>
      </c>
      <c r="B534" s="8">
        <v>8</v>
      </c>
      <c r="C534" s="8">
        <v>34</v>
      </c>
      <c r="D534" s="8" t="s">
        <v>12</v>
      </c>
      <c r="E534" s="9">
        <v>3.4736464968152942</v>
      </c>
      <c r="F534" s="8">
        <v>4258</v>
      </c>
    </row>
    <row r="535" spans="1:6" x14ac:dyDescent="0.45">
      <c r="A535" s="8">
        <v>2022</v>
      </c>
      <c r="B535" s="8">
        <v>8</v>
      </c>
      <c r="C535" s="8">
        <v>34</v>
      </c>
      <c r="D535" s="8" t="s">
        <v>1</v>
      </c>
      <c r="E535" s="9">
        <v>60.35812101910804</v>
      </c>
      <c r="F535" s="8">
        <v>5887</v>
      </c>
    </row>
    <row r="536" spans="1:6" x14ac:dyDescent="0.45">
      <c r="A536" s="8">
        <v>2022</v>
      </c>
      <c r="B536" s="8">
        <v>8</v>
      </c>
      <c r="C536" s="8">
        <v>34</v>
      </c>
      <c r="D536" s="8" t="s">
        <v>13</v>
      </c>
      <c r="E536" s="9">
        <v>0.12006369426751595</v>
      </c>
      <c r="F536" s="8">
        <v>137</v>
      </c>
    </row>
    <row r="537" spans="1:6" x14ac:dyDescent="0.45">
      <c r="A537" s="8">
        <v>2022</v>
      </c>
      <c r="B537" s="8">
        <v>8</v>
      </c>
      <c r="C537" s="8">
        <v>34</v>
      </c>
      <c r="D537" s="8" t="s">
        <v>14</v>
      </c>
      <c r="E537" s="9">
        <v>5.5573248407643334E-2</v>
      </c>
      <c r="F537" s="8">
        <v>51</v>
      </c>
    </row>
    <row r="538" spans="1:6" x14ac:dyDescent="0.45">
      <c r="A538" s="8">
        <v>2022</v>
      </c>
      <c r="B538" s="8">
        <v>8</v>
      </c>
      <c r="C538" s="8">
        <v>35</v>
      </c>
      <c r="D538" s="8" t="s">
        <v>12</v>
      </c>
      <c r="E538" s="9">
        <v>1.6421178343949061</v>
      </c>
      <c r="F538" s="8">
        <v>3045</v>
      </c>
    </row>
    <row r="539" spans="1:6" x14ac:dyDescent="0.45">
      <c r="A539" s="8">
        <v>2022</v>
      </c>
      <c r="B539" s="8">
        <v>8</v>
      </c>
      <c r="C539" s="8">
        <v>35</v>
      </c>
      <c r="D539" s="8" t="s">
        <v>1</v>
      </c>
      <c r="E539" s="9">
        <v>10.644426751592347</v>
      </c>
      <c r="F539" s="8">
        <v>4798</v>
      </c>
    </row>
    <row r="540" spans="1:6" x14ac:dyDescent="0.45">
      <c r="A540" s="8">
        <v>2022</v>
      </c>
      <c r="B540" s="8">
        <v>8</v>
      </c>
      <c r="C540" s="8">
        <v>35</v>
      </c>
      <c r="D540" s="8" t="s">
        <v>13</v>
      </c>
      <c r="E540" s="9">
        <v>6.5127388535031888E-2</v>
      </c>
      <c r="F540" s="8">
        <v>91</v>
      </c>
    </row>
    <row r="541" spans="1:6" x14ac:dyDescent="0.45">
      <c r="A541" s="8">
        <v>2022</v>
      </c>
      <c r="B541" s="8">
        <v>8</v>
      </c>
      <c r="C541" s="8">
        <v>35</v>
      </c>
      <c r="D541" s="8" t="s">
        <v>14</v>
      </c>
      <c r="E541" s="9">
        <v>2.2133757961783448E-2</v>
      </c>
      <c r="F541" s="8">
        <v>29</v>
      </c>
    </row>
    <row r="542" spans="1:6" x14ac:dyDescent="0.45">
      <c r="A542" s="8">
        <v>2022</v>
      </c>
      <c r="B542" s="8">
        <v>9</v>
      </c>
      <c r="C542" s="8">
        <v>35</v>
      </c>
      <c r="D542" s="8" t="s">
        <v>12</v>
      </c>
      <c r="E542" s="9">
        <v>2.69052547770701</v>
      </c>
      <c r="F542" s="8">
        <v>3887</v>
      </c>
    </row>
    <row r="543" spans="1:6" x14ac:dyDescent="0.45">
      <c r="A543" s="8">
        <v>2022</v>
      </c>
      <c r="B543" s="8">
        <v>9</v>
      </c>
      <c r="C543" s="8">
        <v>35</v>
      </c>
      <c r="D543" s="8" t="s">
        <v>1</v>
      </c>
      <c r="E543" s="9">
        <v>8.4251592356687812</v>
      </c>
      <c r="F543" s="8">
        <v>4595</v>
      </c>
    </row>
    <row r="544" spans="1:6" x14ac:dyDescent="0.45">
      <c r="A544" s="8">
        <v>2022</v>
      </c>
      <c r="B544" s="8">
        <v>9</v>
      </c>
      <c r="C544" s="8">
        <v>35</v>
      </c>
      <c r="D544" s="8" t="s">
        <v>13</v>
      </c>
      <c r="E544" s="9">
        <v>7.261146496815292E-2</v>
      </c>
      <c r="F544" s="8">
        <v>92</v>
      </c>
    </row>
    <row r="545" spans="1:6" x14ac:dyDescent="0.45">
      <c r="A545" s="8">
        <v>2022</v>
      </c>
      <c r="B545" s="8">
        <v>9</v>
      </c>
      <c r="C545" s="8">
        <v>35</v>
      </c>
      <c r="D545" s="8" t="s">
        <v>14</v>
      </c>
      <c r="E545" s="9">
        <v>2.1974522292993647E-2</v>
      </c>
      <c r="F545" s="8">
        <v>29</v>
      </c>
    </row>
    <row r="546" spans="1:6" x14ac:dyDescent="0.45">
      <c r="A546" s="8">
        <v>2022</v>
      </c>
      <c r="B546" s="8">
        <v>9</v>
      </c>
      <c r="C546" s="8">
        <v>36</v>
      </c>
      <c r="D546" s="8" t="s">
        <v>12</v>
      </c>
      <c r="E546" s="9">
        <v>11.286146496815272</v>
      </c>
      <c r="F546" s="8">
        <v>5459</v>
      </c>
    </row>
    <row r="547" spans="1:6" x14ac:dyDescent="0.45">
      <c r="A547" s="8">
        <v>2022</v>
      </c>
      <c r="B547" s="8">
        <v>9</v>
      </c>
      <c r="C547" s="8">
        <v>36</v>
      </c>
      <c r="D547" s="8" t="s">
        <v>1</v>
      </c>
      <c r="E547" s="9">
        <v>16.803343949044585</v>
      </c>
      <c r="F547" s="8">
        <v>5422</v>
      </c>
    </row>
    <row r="548" spans="1:6" x14ac:dyDescent="0.45">
      <c r="A548" s="8">
        <v>2022</v>
      </c>
      <c r="B548" s="8">
        <v>9</v>
      </c>
      <c r="C548" s="8">
        <v>36</v>
      </c>
      <c r="D548" s="8" t="s">
        <v>13</v>
      </c>
      <c r="E548" s="9">
        <v>0.14904458598726125</v>
      </c>
      <c r="F548" s="8">
        <v>154</v>
      </c>
    </row>
    <row r="549" spans="1:6" x14ac:dyDescent="0.45">
      <c r="A549" s="8">
        <v>2022</v>
      </c>
      <c r="B549" s="8">
        <v>9</v>
      </c>
      <c r="C549" s="8">
        <v>36</v>
      </c>
      <c r="D549" s="8" t="s">
        <v>14</v>
      </c>
      <c r="E549" s="9">
        <v>6.2420382165605137E-2</v>
      </c>
      <c r="F549" s="8">
        <v>61</v>
      </c>
    </row>
    <row r="550" spans="1:6" x14ac:dyDescent="0.45">
      <c r="A550" s="8">
        <v>2022</v>
      </c>
      <c r="B550" s="8">
        <v>9</v>
      </c>
      <c r="C550" s="8">
        <v>37</v>
      </c>
      <c r="D550" s="8" t="s">
        <v>12</v>
      </c>
      <c r="E550" s="9">
        <v>9.3291401273885413</v>
      </c>
      <c r="F550" s="8">
        <v>5343</v>
      </c>
    </row>
    <row r="551" spans="1:6" x14ac:dyDescent="0.45">
      <c r="A551" s="8">
        <v>2022</v>
      </c>
      <c r="B551" s="8">
        <v>9</v>
      </c>
      <c r="C551" s="8">
        <v>37</v>
      </c>
      <c r="D551" s="8" t="s">
        <v>1</v>
      </c>
      <c r="E551" s="9">
        <v>17.107802547770707</v>
      </c>
      <c r="F551" s="8">
        <v>5500</v>
      </c>
    </row>
    <row r="552" spans="1:6" x14ac:dyDescent="0.45">
      <c r="A552" s="8">
        <v>2022</v>
      </c>
      <c r="B552" s="8">
        <v>9</v>
      </c>
      <c r="C552" s="8">
        <v>37</v>
      </c>
      <c r="D552" s="8" t="s">
        <v>13</v>
      </c>
      <c r="E552" s="9">
        <v>0.14522292993630584</v>
      </c>
      <c r="F552" s="8">
        <v>154</v>
      </c>
    </row>
    <row r="553" spans="1:6" x14ac:dyDescent="0.45">
      <c r="A553" s="8">
        <v>2022</v>
      </c>
      <c r="B553" s="8">
        <v>9</v>
      </c>
      <c r="C553" s="8">
        <v>37</v>
      </c>
      <c r="D553" s="8" t="s">
        <v>14</v>
      </c>
      <c r="E553" s="9">
        <v>4.9363057324840795E-2</v>
      </c>
      <c r="F553" s="8">
        <v>51</v>
      </c>
    </row>
    <row r="554" spans="1:6" x14ac:dyDescent="0.45">
      <c r="A554" s="8">
        <v>2022</v>
      </c>
      <c r="B554" s="8">
        <v>9</v>
      </c>
      <c r="C554" s="8">
        <v>38</v>
      </c>
      <c r="D554" s="8" t="s">
        <v>12</v>
      </c>
      <c r="E554" s="9">
        <v>5.6703025477707252</v>
      </c>
      <c r="F554" s="8">
        <v>4929</v>
      </c>
    </row>
    <row r="555" spans="1:6" x14ac:dyDescent="0.45">
      <c r="A555" s="8">
        <v>2022</v>
      </c>
      <c r="B555" s="8">
        <v>9</v>
      </c>
      <c r="C555" s="8">
        <v>38</v>
      </c>
      <c r="D555" s="8" t="s">
        <v>1</v>
      </c>
      <c r="E555" s="9">
        <v>17.882961783439434</v>
      </c>
      <c r="F555" s="8">
        <v>5533</v>
      </c>
    </row>
    <row r="556" spans="1:6" x14ac:dyDescent="0.45">
      <c r="A556" s="8">
        <v>2022</v>
      </c>
      <c r="B556" s="8">
        <v>9</v>
      </c>
      <c r="C556" s="8">
        <v>38</v>
      </c>
      <c r="D556" s="8" t="s">
        <v>13</v>
      </c>
      <c r="E556" s="9">
        <v>0.1347133757961784</v>
      </c>
      <c r="F556" s="8">
        <v>137</v>
      </c>
    </row>
    <row r="557" spans="1:6" x14ac:dyDescent="0.45">
      <c r="A557" s="8">
        <v>2022</v>
      </c>
      <c r="B557" s="8">
        <v>9</v>
      </c>
      <c r="C557" s="8">
        <v>38</v>
      </c>
      <c r="D557" s="8" t="s">
        <v>14</v>
      </c>
      <c r="E557" s="9">
        <v>4.1878980891719764E-2</v>
      </c>
      <c r="F557" s="8">
        <v>45</v>
      </c>
    </row>
    <row r="558" spans="1:6" x14ac:dyDescent="0.45">
      <c r="A558" s="8">
        <v>2022</v>
      </c>
      <c r="B558" s="8">
        <v>9</v>
      </c>
      <c r="C558" s="8">
        <v>39</v>
      </c>
      <c r="D558" s="8" t="s">
        <v>12</v>
      </c>
      <c r="E558" s="9">
        <v>10.501035031847188</v>
      </c>
      <c r="F558" s="8">
        <v>5322</v>
      </c>
    </row>
    <row r="559" spans="1:6" x14ac:dyDescent="0.45">
      <c r="A559" s="8">
        <v>2022</v>
      </c>
      <c r="B559" s="8">
        <v>9</v>
      </c>
      <c r="C559" s="8">
        <v>39</v>
      </c>
      <c r="D559" s="8" t="s">
        <v>1</v>
      </c>
      <c r="E559" s="9">
        <v>12.451433121019107</v>
      </c>
      <c r="F559" s="8">
        <v>5245</v>
      </c>
    </row>
    <row r="560" spans="1:6" x14ac:dyDescent="0.45">
      <c r="A560" s="8">
        <v>2022</v>
      </c>
      <c r="B560" s="8">
        <v>9</v>
      </c>
      <c r="C560" s="8">
        <v>39</v>
      </c>
      <c r="D560" s="8" t="s">
        <v>13</v>
      </c>
      <c r="E560" s="9">
        <v>0.10031847133757968</v>
      </c>
      <c r="F560" s="8">
        <v>102</v>
      </c>
    </row>
    <row r="561" spans="1:6" x14ac:dyDescent="0.45">
      <c r="A561" s="8">
        <v>2022</v>
      </c>
      <c r="B561" s="8">
        <v>9</v>
      </c>
      <c r="C561" s="8">
        <v>39</v>
      </c>
      <c r="D561" s="8" t="s">
        <v>14</v>
      </c>
      <c r="E561" s="9">
        <v>3.5828025477707026E-2</v>
      </c>
      <c r="F561" s="8">
        <v>33</v>
      </c>
    </row>
    <row r="562" spans="1:6" x14ac:dyDescent="0.45">
      <c r="A562" s="8">
        <v>2022</v>
      </c>
      <c r="B562" s="8">
        <v>10</v>
      </c>
      <c r="C562" s="8">
        <v>39</v>
      </c>
      <c r="D562" s="8" t="s">
        <v>12</v>
      </c>
      <c r="E562" s="9">
        <v>4.4815286624203905</v>
      </c>
      <c r="F562" s="8">
        <v>4346</v>
      </c>
    </row>
    <row r="563" spans="1:6" x14ac:dyDescent="0.45">
      <c r="A563" s="8">
        <v>2022</v>
      </c>
      <c r="B563" s="8">
        <v>10</v>
      </c>
      <c r="C563" s="8">
        <v>39</v>
      </c>
      <c r="D563" s="8" t="s">
        <v>1</v>
      </c>
      <c r="E563" s="9">
        <v>4.2181528662420433</v>
      </c>
      <c r="F563" s="8">
        <v>3586</v>
      </c>
    </row>
    <row r="564" spans="1:6" x14ac:dyDescent="0.45">
      <c r="A564" s="8">
        <v>2022</v>
      </c>
      <c r="B564" s="8">
        <v>10</v>
      </c>
      <c r="C564" s="8">
        <v>39</v>
      </c>
      <c r="D564" s="8" t="s">
        <v>13</v>
      </c>
      <c r="E564" s="9">
        <v>4.6496815286624235E-2</v>
      </c>
      <c r="F564" s="8">
        <v>58</v>
      </c>
    </row>
    <row r="565" spans="1:6" x14ac:dyDescent="0.45">
      <c r="A565" s="8">
        <v>2022</v>
      </c>
      <c r="B565" s="8">
        <v>10</v>
      </c>
      <c r="C565" s="8">
        <v>39</v>
      </c>
      <c r="D565" s="8" t="s">
        <v>14</v>
      </c>
      <c r="E565" s="9">
        <v>1.2101910828025482E-2</v>
      </c>
      <c r="F565" s="8">
        <v>16</v>
      </c>
    </row>
    <row r="566" spans="1:6" x14ac:dyDescent="0.45">
      <c r="A566" s="8">
        <v>2022</v>
      </c>
      <c r="B566" s="8">
        <v>10</v>
      </c>
      <c r="C566" s="8">
        <v>40</v>
      </c>
      <c r="D566" s="8" t="s">
        <v>12</v>
      </c>
      <c r="E566" s="9">
        <v>9.7664012738853909</v>
      </c>
      <c r="F566" s="8">
        <v>5363</v>
      </c>
    </row>
    <row r="567" spans="1:6" x14ac:dyDescent="0.45">
      <c r="A567" s="8">
        <v>2022</v>
      </c>
      <c r="B567" s="8">
        <v>10</v>
      </c>
      <c r="C567" s="8">
        <v>40</v>
      </c>
      <c r="D567" s="8" t="s">
        <v>1</v>
      </c>
      <c r="E567" s="9">
        <v>11.187738853503165</v>
      </c>
      <c r="F567" s="8">
        <v>4900</v>
      </c>
    </row>
    <row r="568" spans="1:6" x14ac:dyDescent="0.45">
      <c r="A568" s="8">
        <v>2022</v>
      </c>
      <c r="B568" s="8">
        <v>10</v>
      </c>
      <c r="C568" s="8">
        <v>40</v>
      </c>
      <c r="D568" s="8" t="s">
        <v>13</v>
      </c>
      <c r="E568" s="9">
        <v>0.14681528662420393</v>
      </c>
      <c r="F568" s="8">
        <v>139</v>
      </c>
    </row>
    <row r="569" spans="1:6" x14ac:dyDescent="0.45">
      <c r="A569" s="8">
        <v>2022</v>
      </c>
      <c r="B569" s="8">
        <v>10</v>
      </c>
      <c r="C569" s="8">
        <v>40</v>
      </c>
      <c r="D569" s="8" t="s">
        <v>14</v>
      </c>
      <c r="E569" s="9">
        <v>3.53503184713376E-2</v>
      </c>
      <c r="F569" s="8">
        <v>32</v>
      </c>
    </row>
    <row r="570" spans="1:6" x14ac:dyDescent="0.45">
      <c r="A570" s="8">
        <v>2022</v>
      </c>
      <c r="B570" s="8">
        <v>10</v>
      </c>
      <c r="C570" s="8">
        <v>41</v>
      </c>
      <c r="D570" s="8" t="s">
        <v>12</v>
      </c>
      <c r="E570" s="9">
        <v>6.2120222929936242</v>
      </c>
      <c r="F570" s="8">
        <v>4998</v>
      </c>
    </row>
    <row r="571" spans="1:6" x14ac:dyDescent="0.45">
      <c r="A571" s="8">
        <v>2022</v>
      </c>
      <c r="B571" s="8">
        <v>10</v>
      </c>
      <c r="C571" s="8">
        <v>41</v>
      </c>
      <c r="D571" s="8" t="s">
        <v>1</v>
      </c>
      <c r="E571" s="9">
        <v>68.097770700636687</v>
      </c>
      <c r="F571" s="8">
        <v>5974</v>
      </c>
    </row>
    <row r="572" spans="1:6" x14ac:dyDescent="0.45">
      <c r="A572" s="8">
        <v>2022</v>
      </c>
      <c r="B572" s="8">
        <v>10</v>
      </c>
      <c r="C572" s="8">
        <v>41</v>
      </c>
      <c r="D572" s="8" t="s">
        <v>13</v>
      </c>
      <c r="E572" s="9">
        <v>0.11863057324840773</v>
      </c>
      <c r="F572" s="8">
        <v>107</v>
      </c>
    </row>
    <row r="573" spans="1:6" x14ac:dyDescent="0.45">
      <c r="A573" s="8">
        <v>2022</v>
      </c>
      <c r="B573" s="8">
        <v>10</v>
      </c>
      <c r="C573" s="8">
        <v>41</v>
      </c>
      <c r="D573" s="8" t="s">
        <v>14</v>
      </c>
      <c r="E573" s="9">
        <v>3.8375796178343961E-2</v>
      </c>
      <c r="F573" s="8">
        <v>36</v>
      </c>
    </row>
    <row r="574" spans="1:6" x14ac:dyDescent="0.45">
      <c r="A574" s="8">
        <v>2022</v>
      </c>
      <c r="B574" s="8">
        <v>10</v>
      </c>
      <c r="C574" s="8">
        <v>42</v>
      </c>
      <c r="D574" s="8" t="s">
        <v>12</v>
      </c>
      <c r="E574" s="9">
        <v>16.331130573248512</v>
      </c>
      <c r="F574" s="8">
        <v>5645</v>
      </c>
    </row>
    <row r="575" spans="1:6" x14ac:dyDescent="0.45">
      <c r="A575" s="8">
        <v>2022</v>
      </c>
      <c r="B575" s="8">
        <v>10</v>
      </c>
      <c r="C575" s="8">
        <v>42</v>
      </c>
      <c r="D575" s="8" t="s">
        <v>1</v>
      </c>
      <c r="E575" s="9">
        <v>25.949681528662676</v>
      </c>
      <c r="F575" s="8">
        <v>5744</v>
      </c>
    </row>
    <row r="576" spans="1:6" x14ac:dyDescent="0.45">
      <c r="A576" s="8">
        <v>2022</v>
      </c>
      <c r="B576" s="8">
        <v>10</v>
      </c>
      <c r="C576" s="8">
        <v>42</v>
      </c>
      <c r="D576" s="8" t="s">
        <v>13</v>
      </c>
      <c r="E576" s="9">
        <v>0.10270700636942683</v>
      </c>
      <c r="F576" s="8">
        <v>94</v>
      </c>
    </row>
    <row r="577" spans="1:6" x14ac:dyDescent="0.45">
      <c r="A577" s="8">
        <v>2022</v>
      </c>
      <c r="B577" s="8">
        <v>10</v>
      </c>
      <c r="C577" s="8">
        <v>42</v>
      </c>
      <c r="D577" s="8" t="s">
        <v>14</v>
      </c>
      <c r="E577" s="9">
        <v>3.0891719745222947E-2</v>
      </c>
      <c r="F577" s="8">
        <v>31</v>
      </c>
    </row>
    <row r="578" spans="1:6" x14ac:dyDescent="0.45">
      <c r="A578" s="8">
        <v>2022</v>
      </c>
      <c r="B578" s="8">
        <v>10</v>
      </c>
      <c r="C578" s="8">
        <v>43</v>
      </c>
      <c r="D578" s="8" t="s">
        <v>12</v>
      </c>
      <c r="E578" s="9">
        <v>12.023885350318505</v>
      </c>
      <c r="F578" s="8">
        <v>5401</v>
      </c>
    </row>
    <row r="579" spans="1:6" x14ac:dyDescent="0.45">
      <c r="A579" s="8">
        <v>2022</v>
      </c>
      <c r="B579" s="8">
        <v>10</v>
      </c>
      <c r="C579" s="8">
        <v>43</v>
      </c>
      <c r="D579" s="8" t="s">
        <v>1</v>
      </c>
      <c r="E579" s="9">
        <v>21.253821656051002</v>
      </c>
      <c r="F579" s="8">
        <v>5678</v>
      </c>
    </row>
    <row r="580" spans="1:6" x14ac:dyDescent="0.45">
      <c r="A580" s="8">
        <v>2022</v>
      </c>
      <c r="B580" s="8">
        <v>10</v>
      </c>
      <c r="C580" s="8">
        <v>43</v>
      </c>
      <c r="D580" s="8" t="s">
        <v>13</v>
      </c>
      <c r="E580" s="9">
        <v>9.5382165605095548E-2</v>
      </c>
      <c r="F580" s="8">
        <v>93</v>
      </c>
    </row>
    <row r="581" spans="1:6" x14ac:dyDescent="0.45">
      <c r="A581" s="8">
        <v>2022</v>
      </c>
      <c r="B581" s="8">
        <v>10</v>
      </c>
      <c r="C581" s="8">
        <v>43</v>
      </c>
      <c r="D581" s="8" t="s">
        <v>14</v>
      </c>
      <c r="E581" s="9">
        <v>3.2006369426751606E-2</v>
      </c>
      <c r="F581" s="8">
        <v>32</v>
      </c>
    </row>
    <row r="582" spans="1:6" x14ac:dyDescent="0.45">
      <c r="A582" s="8">
        <v>2022</v>
      </c>
      <c r="B582" s="8">
        <v>10</v>
      </c>
      <c r="C582" s="8">
        <v>44</v>
      </c>
      <c r="D582" s="8" t="s">
        <v>12</v>
      </c>
      <c r="E582" s="9">
        <v>0.94912420382165597</v>
      </c>
      <c r="F582" s="8">
        <v>2098</v>
      </c>
    </row>
    <row r="583" spans="1:6" x14ac:dyDescent="0.45">
      <c r="A583" s="8">
        <v>2022</v>
      </c>
      <c r="B583" s="8">
        <v>10</v>
      </c>
      <c r="C583" s="8">
        <v>44</v>
      </c>
      <c r="D583" s="8" t="s">
        <v>1</v>
      </c>
      <c r="E583" s="9">
        <v>2.8907643312101792</v>
      </c>
      <c r="F583" s="8">
        <v>2968</v>
      </c>
    </row>
    <row r="584" spans="1:6" x14ac:dyDescent="0.45">
      <c r="A584" s="8">
        <v>2022</v>
      </c>
      <c r="B584" s="8">
        <v>10</v>
      </c>
      <c r="C584" s="8">
        <v>44</v>
      </c>
      <c r="D584" s="8" t="s">
        <v>13</v>
      </c>
      <c r="E584" s="9">
        <v>1.1624203821656052E-2</v>
      </c>
      <c r="F584" s="8">
        <v>18</v>
      </c>
    </row>
    <row r="585" spans="1:6" x14ac:dyDescent="0.45">
      <c r="A585" s="8">
        <v>2022</v>
      </c>
      <c r="B585" s="8">
        <v>10</v>
      </c>
      <c r="C585" s="8">
        <v>44</v>
      </c>
      <c r="D585" s="8" t="s">
        <v>14</v>
      </c>
      <c r="E585" s="9">
        <v>3.5031847133757958E-3</v>
      </c>
      <c r="F585" s="8">
        <v>5</v>
      </c>
    </row>
    <row r="586" spans="1:6" x14ac:dyDescent="0.45">
      <c r="A586" s="8">
        <v>2022</v>
      </c>
      <c r="B586" s="8">
        <v>11</v>
      </c>
      <c r="C586" s="8">
        <v>44</v>
      </c>
      <c r="D586" s="8" t="s">
        <v>12</v>
      </c>
      <c r="E586" s="9">
        <v>5.8957006369426725</v>
      </c>
      <c r="F586" s="8">
        <v>4928</v>
      </c>
    </row>
    <row r="587" spans="1:6" x14ac:dyDescent="0.45">
      <c r="A587" s="8">
        <v>2022</v>
      </c>
      <c r="B587" s="8">
        <v>11</v>
      </c>
      <c r="C587" s="8">
        <v>44</v>
      </c>
      <c r="D587" s="8" t="s">
        <v>1</v>
      </c>
      <c r="E587" s="9">
        <v>19.563375796178331</v>
      </c>
      <c r="F587" s="8">
        <v>5640</v>
      </c>
    </row>
    <row r="588" spans="1:6" x14ac:dyDescent="0.45">
      <c r="A588" s="8">
        <v>2022</v>
      </c>
      <c r="B588" s="8">
        <v>11</v>
      </c>
      <c r="C588" s="8">
        <v>44</v>
      </c>
      <c r="D588" s="8" t="s">
        <v>13</v>
      </c>
      <c r="E588" s="9">
        <v>7.1496815286624257E-2</v>
      </c>
      <c r="F588" s="8">
        <v>65</v>
      </c>
    </row>
    <row r="589" spans="1:6" x14ac:dyDescent="0.45">
      <c r="A589" s="8">
        <v>2022</v>
      </c>
      <c r="B589" s="8">
        <v>11</v>
      </c>
      <c r="C589" s="8">
        <v>44</v>
      </c>
      <c r="D589" s="8" t="s">
        <v>14</v>
      </c>
      <c r="E589" s="9">
        <v>1.8152866242038219E-2</v>
      </c>
      <c r="F589" s="8">
        <v>18</v>
      </c>
    </row>
    <row r="590" spans="1:6" x14ac:dyDescent="0.45">
      <c r="A590" s="8">
        <v>2022</v>
      </c>
      <c r="B590" s="8">
        <v>11</v>
      </c>
      <c r="C590" s="8">
        <v>45</v>
      </c>
      <c r="D590" s="8" t="s">
        <v>12</v>
      </c>
      <c r="E590" s="9">
        <v>13.212659235668813</v>
      </c>
      <c r="F590" s="8">
        <v>5540</v>
      </c>
    </row>
    <row r="591" spans="1:6" x14ac:dyDescent="0.45">
      <c r="A591" s="8">
        <v>2022</v>
      </c>
      <c r="B591" s="8">
        <v>11</v>
      </c>
      <c r="C591" s="8">
        <v>45</v>
      </c>
      <c r="D591" s="8" t="s">
        <v>1</v>
      </c>
      <c r="E591" s="9">
        <v>20.357165605095613</v>
      </c>
      <c r="F591" s="8">
        <v>5612</v>
      </c>
    </row>
    <row r="592" spans="1:6" x14ac:dyDescent="0.45">
      <c r="A592" s="8">
        <v>2022</v>
      </c>
      <c r="B592" s="8">
        <v>11</v>
      </c>
      <c r="C592" s="8">
        <v>45</v>
      </c>
      <c r="D592" s="8" t="s">
        <v>13</v>
      </c>
      <c r="E592" s="9">
        <v>8.105095541401279E-2</v>
      </c>
      <c r="F592" s="8">
        <v>73</v>
      </c>
    </row>
    <row r="593" spans="1:6" x14ac:dyDescent="0.45">
      <c r="A593" s="8">
        <v>2022</v>
      </c>
      <c r="B593" s="8">
        <v>11</v>
      </c>
      <c r="C593" s="8">
        <v>45</v>
      </c>
      <c r="D593" s="8" t="s">
        <v>14</v>
      </c>
      <c r="E593" s="9">
        <v>1.7197452229299366E-2</v>
      </c>
      <c r="F593" s="8">
        <v>17</v>
      </c>
    </row>
    <row r="594" spans="1:6" x14ac:dyDescent="0.45">
      <c r="A594" s="8">
        <v>2022</v>
      </c>
      <c r="B594" s="8">
        <v>11</v>
      </c>
      <c r="C594" s="8">
        <v>46</v>
      </c>
      <c r="D594" s="8" t="s">
        <v>12</v>
      </c>
      <c r="E594" s="9">
        <v>13.103662420382125</v>
      </c>
      <c r="F594" s="8">
        <v>5349</v>
      </c>
    </row>
    <row r="595" spans="1:6" x14ac:dyDescent="0.45">
      <c r="A595" s="8">
        <v>2022</v>
      </c>
      <c r="B595" s="8">
        <v>11</v>
      </c>
      <c r="C595" s="8">
        <v>46</v>
      </c>
      <c r="D595" s="8" t="s">
        <v>1</v>
      </c>
      <c r="E595" s="9">
        <v>18.679777070063722</v>
      </c>
      <c r="F595" s="8">
        <v>5466</v>
      </c>
    </row>
    <row r="596" spans="1:6" x14ac:dyDescent="0.45">
      <c r="A596" s="8">
        <v>2022</v>
      </c>
      <c r="B596" s="8">
        <v>11</v>
      </c>
      <c r="C596" s="8">
        <v>46</v>
      </c>
      <c r="D596" s="8" t="s">
        <v>13</v>
      </c>
      <c r="E596" s="9">
        <v>7.7707006369426804E-2</v>
      </c>
      <c r="F596" s="8">
        <v>68</v>
      </c>
    </row>
    <row r="597" spans="1:6" x14ac:dyDescent="0.45">
      <c r="A597" s="8">
        <v>2022</v>
      </c>
      <c r="B597" s="8">
        <v>11</v>
      </c>
      <c r="C597" s="8">
        <v>46</v>
      </c>
      <c r="D597" s="8" t="s">
        <v>14</v>
      </c>
      <c r="E597" s="9">
        <v>2.3407643312101923E-2</v>
      </c>
      <c r="F597" s="8">
        <v>20</v>
      </c>
    </row>
    <row r="598" spans="1:6" x14ac:dyDescent="0.45">
      <c r="A598" s="8">
        <v>2022</v>
      </c>
      <c r="B598" s="8">
        <v>11</v>
      </c>
      <c r="C598" s="8">
        <v>47</v>
      </c>
      <c r="D598" s="8" t="s">
        <v>12</v>
      </c>
      <c r="E598" s="9">
        <v>10.847133757961799</v>
      </c>
      <c r="F598" s="8">
        <v>5346</v>
      </c>
    </row>
    <row r="599" spans="1:6" x14ac:dyDescent="0.45">
      <c r="A599" s="8">
        <v>2022</v>
      </c>
      <c r="B599" s="8">
        <v>11</v>
      </c>
      <c r="C599" s="8">
        <v>47</v>
      </c>
      <c r="D599" s="8" t="s">
        <v>1</v>
      </c>
      <c r="E599" s="9">
        <v>15.238057324840849</v>
      </c>
      <c r="F599" s="8">
        <v>5329</v>
      </c>
    </row>
    <row r="600" spans="1:6" x14ac:dyDescent="0.45">
      <c r="A600" s="8">
        <v>2022</v>
      </c>
      <c r="B600" s="8">
        <v>11</v>
      </c>
      <c r="C600" s="8">
        <v>47</v>
      </c>
      <c r="D600" s="8" t="s">
        <v>13</v>
      </c>
      <c r="E600" s="9">
        <v>6.5923566878980919E-2</v>
      </c>
      <c r="F600" s="8">
        <v>61</v>
      </c>
    </row>
    <row r="601" spans="1:6" x14ac:dyDescent="0.45">
      <c r="A601" s="8">
        <v>2022</v>
      </c>
      <c r="B601" s="8">
        <v>11</v>
      </c>
      <c r="C601" s="8">
        <v>47</v>
      </c>
      <c r="D601" s="8" t="s">
        <v>14</v>
      </c>
      <c r="E601" s="9">
        <v>2.9299363057324848E-2</v>
      </c>
      <c r="F601" s="8">
        <v>20</v>
      </c>
    </row>
    <row r="602" spans="1:6" x14ac:dyDescent="0.45">
      <c r="A602" s="8">
        <v>2022</v>
      </c>
      <c r="B602" s="8">
        <v>11</v>
      </c>
      <c r="C602" s="8">
        <v>48</v>
      </c>
      <c r="D602" s="8" t="s">
        <v>12</v>
      </c>
      <c r="E602" s="9">
        <v>4.0212579617834585</v>
      </c>
      <c r="F602" s="8">
        <v>4333</v>
      </c>
    </row>
    <row r="603" spans="1:6" x14ac:dyDescent="0.45">
      <c r="A603" s="8">
        <v>2022</v>
      </c>
      <c r="B603" s="8">
        <v>11</v>
      </c>
      <c r="C603" s="8">
        <v>48</v>
      </c>
      <c r="D603" s="8" t="s">
        <v>1</v>
      </c>
      <c r="E603" s="9">
        <v>4.9630573248407721</v>
      </c>
      <c r="F603" s="8">
        <v>3726</v>
      </c>
    </row>
    <row r="604" spans="1:6" x14ac:dyDescent="0.45">
      <c r="A604" s="8">
        <v>2022</v>
      </c>
      <c r="B604" s="8">
        <v>11</v>
      </c>
      <c r="C604" s="8">
        <v>48</v>
      </c>
      <c r="D604" s="8" t="s">
        <v>13</v>
      </c>
      <c r="E604" s="9">
        <v>2.9936305732484094E-2</v>
      </c>
      <c r="F604" s="8">
        <v>35</v>
      </c>
    </row>
    <row r="605" spans="1:6" x14ac:dyDescent="0.45">
      <c r="A605" s="8">
        <v>2022</v>
      </c>
      <c r="B605" s="8">
        <v>11</v>
      </c>
      <c r="C605" s="8">
        <v>48</v>
      </c>
      <c r="D605" s="8" t="s">
        <v>14</v>
      </c>
      <c r="E605" s="9">
        <v>1.4968152866242038E-2</v>
      </c>
      <c r="F605" s="8">
        <v>10</v>
      </c>
    </row>
    <row r="606" spans="1:6" x14ac:dyDescent="0.45">
      <c r="A606" s="8">
        <v>2022</v>
      </c>
      <c r="B606" s="8">
        <v>12</v>
      </c>
      <c r="C606" s="8">
        <v>48</v>
      </c>
      <c r="D606" s="8" t="s">
        <v>12</v>
      </c>
      <c r="E606" s="9">
        <v>5.2955414012739279</v>
      </c>
      <c r="F606" s="8">
        <v>4794</v>
      </c>
    </row>
    <row r="607" spans="1:6" x14ac:dyDescent="0.45">
      <c r="A607" s="8">
        <v>2022</v>
      </c>
      <c r="B607" s="8">
        <v>12</v>
      </c>
      <c r="C607" s="8">
        <v>48</v>
      </c>
      <c r="D607" s="8" t="s">
        <v>1</v>
      </c>
      <c r="E607" s="9">
        <v>8.700477707006419</v>
      </c>
      <c r="F607" s="8">
        <v>4401</v>
      </c>
    </row>
    <row r="608" spans="1:6" x14ac:dyDescent="0.45">
      <c r="A608" s="8">
        <v>2022</v>
      </c>
      <c r="B608" s="8">
        <v>12</v>
      </c>
      <c r="C608" s="8">
        <v>48</v>
      </c>
      <c r="D608" s="8" t="s">
        <v>13</v>
      </c>
      <c r="E608" s="9">
        <v>3.6305732484076453E-2</v>
      </c>
      <c r="F608" s="8">
        <v>43</v>
      </c>
    </row>
    <row r="609" spans="1:6" x14ac:dyDescent="0.45">
      <c r="A609" s="8">
        <v>2022</v>
      </c>
      <c r="B609" s="8">
        <v>12</v>
      </c>
      <c r="C609" s="8">
        <v>48</v>
      </c>
      <c r="D609" s="8" t="s">
        <v>14</v>
      </c>
      <c r="E609" s="9">
        <v>1.2101910828025484E-2</v>
      </c>
      <c r="F609" s="8">
        <v>12</v>
      </c>
    </row>
    <row r="610" spans="1:6" x14ac:dyDescent="0.45">
      <c r="A610" s="8">
        <v>2022</v>
      </c>
      <c r="B610" s="8">
        <v>12</v>
      </c>
      <c r="C610" s="8">
        <v>49</v>
      </c>
      <c r="D610" s="8" t="s">
        <v>12</v>
      </c>
      <c r="E610" s="9">
        <v>8.3600318471337456</v>
      </c>
      <c r="F610" s="8">
        <v>5285</v>
      </c>
    </row>
    <row r="611" spans="1:6" x14ac:dyDescent="0.45">
      <c r="A611" s="8">
        <v>2022</v>
      </c>
      <c r="B611" s="8">
        <v>12</v>
      </c>
      <c r="C611" s="8">
        <v>49</v>
      </c>
      <c r="D611" s="8" t="s">
        <v>1</v>
      </c>
      <c r="E611" s="9">
        <v>22.201114649681585</v>
      </c>
      <c r="F611" s="8">
        <v>5686</v>
      </c>
    </row>
    <row r="612" spans="1:6" x14ac:dyDescent="0.45">
      <c r="A612" s="8">
        <v>2022</v>
      </c>
      <c r="B612" s="8">
        <v>12</v>
      </c>
      <c r="C612" s="8">
        <v>49</v>
      </c>
      <c r="D612" s="8" t="s">
        <v>13</v>
      </c>
      <c r="E612" s="9">
        <v>5.2070063694267553E-2</v>
      </c>
      <c r="F612" s="8">
        <v>48</v>
      </c>
    </row>
    <row r="613" spans="1:6" x14ac:dyDescent="0.45">
      <c r="A613" s="8">
        <v>2022</v>
      </c>
      <c r="B613" s="8">
        <v>12</v>
      </c>
      <c r="C613" s="8">
        <v>49</v>
      </c>
      <c r="D613" s="8" t="s">
        <v>14</v>
      </c>
      <c r="E613" s="9">
        <v>1.353503184713376E-2</v>
      </c>
      <c r="F613" s="8">
        <v>12</v>
      </c>
    </row>
    <row r="614" spans="1:6" x14ac:dyDescent="0.45">
      <c r="A614" s="8">
        <v>2022</v>
      </c>
      <c r="B614" s="8">
        <v>12</v>
      </c>
      <c r="C614" s="8">
        <v>50</v>
      </c>
      <c r="D614" s="8" t="s">
        <v>12</v>
      </c>
      <c r="E614" s="9">
        <v>7.4551751592356519</v>
      </c>
      <c r="F614" s="8">
        <v>5157</v>
      </c>
    </row>
    <row r="615" spans="1:6" x14ac:dyDescent="0.45">
      <c r="A615" s="8">
        <v>2022</v>
      </c>
      <c r="B615" s="8">
        <v>12</v>
      </c>
      <c r="C615" s="8">
        <v>50</v>
      </c>
      <c r="D615" s="8" t="s">
        <v>1</v>
      </c>
      <c r="E615" s="9">
        <v>43.093789808916974</v>
      </c>
      <c r="F615" s="8">
        <v>5955</v>
      </c>
    </row>
    <row r="616" spans="1:6" x14ac:dyDescent="0.45">
      <c r="A616" s="8">
        <v>2022</v>
      </c>
      <c r="B616" s="8">
        <v>12</v>
      </c>
      <c r="C616" s="8">
        <v>50</v>
      </c>
      <c r="D616" s="8" t="s">
        <v>13</v>
      </c>
      <c r="E616" s="9">
        <v>4.2515923566878999E-2</v>
      </c>
      <c r="F616" s="8">
        <v>40</v>
      </c>
    </row>
    <row r="617" spans="1:6" x14ac:dyDescent="0.45">
      <c r="A617" s="8">
        <v>2022</v>
      </c>
      <c r="B617" s="8">
        <v>12</v>
      </c>
      <c r="C617" s="8">
        <v>50</v>
      </c>
      <c r="D617" s="8" t="s">
        <v>14</v>
      </c>
      <c r="E617" s="9">
        <v>1.0509554140127393E-2</v>
      </c>
      <c r="F617" s="8">
        <v>10</v>
      </c>
    </row>
    <row r="618" spans="1:6" x14ac:dyDescent="0.45">
      <c r="A618" s="8">
        <v>2022</v>
      </c>
      <c r="B618" s="8">
        <v>12</v>
      </c>
      <c r="C618" s="8">
        <v>51</v>
      </c>
      <c r="D618" s="8" t="s">
        <v>12</v>
      </c>
      <c r="E618" s="9">
        <v>8.5504777070063653</v>
      </c>
      <c r="F618" s="8">
        <v>5307</v>
      </c>
    </row>
    <row r="619" spans="1:6" x14ac:dyDescent="0.45">
      <c r="A619" s="8">
        <v>2022</v>
      </c>
      <c r="B619" s="8">
        <v>12</v>
      </c>
      <c r="C619" s="8">
        <v>51</v>
      </c>
      <c r="D619" s="8" t="s">
        <v>1</v>
      </c>
      <c r="E619" s="9">
        <v>50.1729299363057</v>
      </c>
      <c r="F619" s="8">
        <v>5957</v>
      </c>
    </row>
    <row r="620" spans="1:6" x14ac:dyDescent="0.45">
      <c r="A620" s="8">
        <v>2022</v>
      </c>
      <c r="B620" s="8">
        <v>12</v>
      </c>
      <c r="C620" s="8">
        <v>51</v>
      </c>
      <c r="D620" s="8" t="s">
        <v>13</v>
      </c>
      <c r="E620" s="9">
        <v>4.7133757961783471E-2</v>
      </c>
      <c r="F620" s="8">
        <v>40</v>
      </c>
    </row>
    <row r="621" spans="1:6" x14ac:dyDescent="0.45">
      <c r="A621" s="8">
        <v>2022</v>
      </c>
      <c r="B621" s="8">
        <v>12</v>
      </c>
      <c r="C621" s="8">
        <v>51</v>
      </c>
      <c r="D621" s="8" t="s">
        <v>14</v>
      </c>
      <c r="E621" s="9">
        <v>1.0350318471337583E-2</v>
      </c>
      <c r="F621" s="8">
        <v>11</v>
      </c>
    </row>
    <row r="622" spans="1:6" x14ac:dyDescent="0.45">
      <c r="A622" s="8">
        <v>2022</v>
      </c>
      <c r="B622" s="8">
        <v>12</v>
      </c>
      <c r="C622" s="8">
        <v>52</v>
      </c>
      <c r="D622" s="8" t="s">
        <v>12</v>
      </c>
      <c r="E622" s="9">
        <v>16.804777070063675</v>
      </c>
      <c r="F622" s="8">
        <v>5709</v>
      </c>
    </row>
    <row r="623" spans="1:6" x14ac:dyDescent="0.45">
      <c r="A623" s="8">
        <v>2022</v>
      </c>
      <c r="B623" s="8">
        <v>12</v>
      </c>
      <c r="C623" s="8">
        <v>52</v>
      </c>
      <c r="D623" s="8" t="s">
        <v>1</v>
      </c>
      <c r="E623" s="9">
        <v>70.62085987261122</v>
      </c>
      <c r="F623" s="8">
        <v>5983</v>
      </c>
    </row>
    <row r="624" spans="1:6" x14ac:dyDescent="0.45">
      <c r="A624" s="8">
        <v>2022</v>
      </c>
      <c r="B624" s="8">
        <v>12</v>
      </c>
      <c r="C624" s="8">
        <v>52</v>
      </c>
      <c r="D624" s="8" t="s">
        <v>13</v>
      </c>
      <c r="E624" s="9">
        <v>0.12515923566878989</v>
      </c>
      <c r="F624" s="8">
        <v>73</v>
      </c>
    </row>
    <row r="625" spans="1:6" x14ac:dyDescent="0.45">
      <c r="A625" s="8">
        <v>2022</v>
      </c>
      <c r="B625" s="8">
        <v>12</v>
      </c>
      <c r="C625" s="8">
        <v>52</v>
      </c>
      <c r="D625" s="8" t="s">
        <v>14</v>
      </c>
      <c r="E625" s="9">
        <v>1.7356687898089179E-2</v>
      </c>
      <c r="F625" s="8">
        <v>15</v>
      </c>
    </row>
    <row r="626" spans="1:6" x14ac:dyDescent="0.45">
      <c r="A626" s="8">
        <v>2023</v>
      </c>
      <c r="B626" s="8">
        <v>1</v>
      </c>
      <c r="C626" s="8">
        <v>1</v>
      </c>
      <c r="D626" s="8" t="s">
        <v>12</v>
      </c>
      <c r="E626" s="9">
        <v>8.8499203821656138</v>
      </c>
      <c r="F626" s="8">
        <v>5182</v>
      </c>
    </row>
    <row r="627" spans="1:6" x14ac:dyDescent="0.45">
      <c r="A627" s="8">
        <v>2023</v>
      </c>
      <c r="B627" s="8">
        <v>1</v>
      </c>
      <c r="C627" s="8">
        <v>1</v>
      </c>
      <c r="D627" s="8" t="s">
        <v>1</v>
      </c>
      <c r="E627" s="9">
        <v>15.902229299363064</v>
      </c>
      <c r="F627" s="8">
        <v>4815</v>
      </c>
    </row>
    <row r="628" spans="1:6" x14ac:dyDescent="0.45">
      <c r="A628" s="8">
        <v>2023</v>
      </c>
      <c r="B628" s="8">
        <v>1</v>
      </c>
      <c r="C628" s="8">
        <v>1</v>
      </c>
      <c r="D628" s="8" t="s">
        <v>13</v>
      </c>
      <c r="E628" s="9">
        <v>3.0414012738853521E-2</v>
      </c>
      <c r="F628" s="8">
        <v>23</v>
      </c>
    </row>
    <row r="629" spans="1:6" x14ac:dyDescent="0.45">
      <c r="A629" s="8">
        <v>2023</v>
      </c>
      <c r="B629" s="8">
        <v>1</v>
      </c>
      <c r="C629" s="8">
        <v>1</v>
      </c>
      <c r="D629" s="8" t="s">
        <v>14</v>
      </c>
      <c r="E629" s="9">
        <v>4.1401273885350318E-3</v>
      </c>
      <c r="F629" s="8">
        <v>6</v>
      </c>
    </row>
    <row r="630" spans="1:6" x14ac:dyDescent="0.45">
      <c r="A630" s="8">
        <v>2023</v>
      </c>
      <c r="B630" s="8">
        <v>1</v>
      </c>
      <c r="C630" s="8">
        <v>2</v>
      </c>
      <c r="D630" s="8" t="s">
        <v>12</v>
      </c>
      <c r="E630" s="9">
        <v>8.344506369426794</v>
      </c>
      <c r="F630" s="8">
        <v>5215</v>
      </c>
    </row>
    <row r="631" spans="1:6" x14ac:dyDescent="0.45">
      <c r="A631" s="8">
        <v>2023</v>
      </c>
      <c r="B631" s="8">
        <v>1</v>
      </c>
      <c r="C631" s="8">
        <v>2</v>
      </c>
      <c r="D631" s="8" t="s">
        <v>1</v>
      </c>
      <c r="E631" s="9">
        <v>15.1877388535032</v>
      </c>
      <c r="F631" s="8">
        <v>4661</v>
      </c>
    </row>
    <row r="632" spans="1:6" x14ac:dyDescent="0.45">
      <c r="A632" s="8">
        <v>2023</v>
      </c>
      <c r="B632" s="8">
        <v>1</v>
      </c>
      <c r="C632" s="8">
        <v>2</v>
      </c>
      <c r="D632" s="8" t="s">
        <v>13</v>
      </c>
      <c r="E632" s="9">
        <v>2.7547770700636961E-2</v>
      </c>
      <c r="F632" s="8">
        <v>23</v>
      </c>
    </row>
    <row r="633" spans="1:6" x14ac:dyDescent="0.45">
      <c r="A633" s="8">
        <v>2023</v>
      </c>
      <c r="B633" s="8">
        <v>1</v>
      </c>
      <c r="C633" s="8">
        <v>2</v>
      </c>
      <c r="D633" s="8" t="s">
        <v>14</v>
      </c>
      <c r="E633" s="9">
        <v>4.1401273885350318E-3</v>
      </c>
      <c r="F633" s="8">
        <v>7</v>
      </c>
    </row>
    <row r="634" spans="1:6" x14ac:dyDescent="0.45">
      <c r="A634" s="8">
        <v>2023</v>
      </c>
      <c r="B634" s="8">
        <v>1</v>
      </c>
      <c r="C634" s="8">
        <v>3</v>
      </c>
      <c r="D634" s="8" t="s">
        <v>12</v>
      </c>
      <c r="E634" s="9">
        <v>6.9300955414012844</v>
      </c>
      <c r="F634" s="8">
        <v>5236</v>
      </c>
    </row>
    <row r="635" spans="1:6" x14ac:dyDescent="0.45">
      <c r="A635" s="8">
        <v>2023</v>
      </c>
      <c r="B635" s="8">
        <v>1</v>
      </c>
      <c r="C635" s="8">
        <v>3</v>
      </c>
      <c r="D635" s="8" t="s">
        <v>1</v>
      </c>
      <c r="E635" s="9">
        <v>14.122452229299538</v>
      </c>
      <c r="F635" s="8">
        <v>4970</v>
      </c>
    </row>
    <row r="636" spans="1:6" x14ac:dyDescent="0.45">
      <c r="A636" s="8">
        <v>2023</v>
      </c>
      <c r="B636" s="8">
        <v>1</v>
      </c>
      <c r="C636" s="8">
        <v>3</v>
      </c>
      <c r="D636" s="8" t="s">
        <v>13</v>
      </c>
      <c r="E636" s="9">
        <v>2.2452229299363073E-2</v>
      </c>
      <c r="F636" s="8">
        <v>20</v>
      </c>
    </row>
    <row r="637" spans="1:6" x14ac:dyDescent="0.45">
      <c r="A637" s="8">
        <v>2023</v>
      </c>
      <c r="B637" s="8">
        <v>1</v>
      </c>
      <c r="C637" s="8">
        <v>3</v>
      </c>
      <c r="D637" s="8" t="s">
        <v>14</v>
      </c>
      <c r="E637" s="9">
        <v>3.5031847133757963E-3</v>
      </c>
      <c r="F637" s="8">
        <v>4</v>
      </c>
    </row>
    <row r="638" spans="1:6" x14ac:dyDescent="0.45">
      <c r="A638" s="8">
        <v>2023</v>
      </c>
      <c r="B638" s="8">
        <v>1</v>
      </c>
      <c r="C638" s="8">
        <v>4</v>
      </c>
      <c r="D638" s="8" t="s">
        <v>12</v>
      </c>
      <c r="E638" s="9">
        <v>6.6360668789809107</v>
      </c>
      <c r="F638" s="8">
        <v>5211</v>
      </c>
    </row>
    <row r="639" spans="1:6" x14ac:dyDescent="0.45">
      <c r="A639" s="8">
        <v>2023</v>
      </c>
      <c r="B639" s="8">
        <v>1</v>
      </c>
      <c r="C639" s="8">
        <v>4</v>
      </c>
      <c r="D639" s="8" t="s">
        <v>1</v>
      </c>
      <c r="E639" s="9">
        <v>14.109872611465038</v>
      </c>
      <c r="F639" s="8">
        <v>5091</v>
      </c>
    </row>
    <row r="640" spans="1:6" x14ac:dyDescent="0.45">
      <c r="A640" s="8">
        <v>2023</v>
      </c>
      <c r="B640" s="8">
        <v>1</v>
      </c>
      <c r="C640" s="8">
        <v>4</v>
      </c>
      <c r="D640" s="8" t="s">
        <v>13</v>
      </c>
      <c r="E640" s="9">
        <v>2.0063694267515933E-2</v>
      </c>
      <c r="F640" s="8">
        <v>20</v>
      </c>
    </row>
    <row r="641" spans="1:6" x14ac:dyDescent="0.45">
      <c r="A641" s="8">
        <v>2023</v>
      </c>
      <c r="B641" s="8">
        <v>1</v>
      </c>
      <c r="C641" s="8">
        <v>4</v>
      </c>
      <c r="D641" s="8" t="s">
        <v>14</v>
      </c>
      <c r="E641" s="9">
        <v>3.1847133757961781E-3</v>
      </c>
      <c r="F641" s="8">
        <v>5</v>
      </c>
    </row>
    <row r="642" spans="1:6" x14ac:dyDescent="0.45">
      <c r="A642" s="8">
        <v>2023</v>
      </c>
      <c r="B642" s="8">
        <v>1</v>
      </c>
      <c r="C642" s="8">
        <v>5</v>
      </c>
      <c r="D642" s="8" t="s">
        <v>12</v>
      </c>
      <c r="E642" s="9">
        <v>1.7093949044586045</v>
      </c>
      <c r="F642" s="8">
        <v>3195</v>
      </c>
    </row>
    <row r="643" spans="1:6" x14ac:dyDescent="0.45">
      <c r="A643" s="8">
        <v>2023</v>
      </c>
      <c r="B643" s="8">
        <v>1</v>
      </c>
      <c r="C643" s="8">
        <v>5</v>
      </c>
      <c r="D643" s="8" t="s">
        <v>1</v>
      </c>
      <c r="E643" s="9">
        <v>3.2904458598726349</v>
      </c>
      <c r="F643" s="8">
        <v>3005</v>
      </c>
    </row>
    <row r="644" spans="1:6" x14ac:dyDescent="0.45">
      <c r="A644" s="8">
        <v>2023</v>
      </c>
      <c r="B644" s="8">
        <v>1</v>
      </c>
      <c r="C644" s="8">
        <v>5</v>
      </c>
      <c r="D644" s="8" t="s">
        <v>13</v>
      </c>
      <c r="E644" s="9">
        <v>6.0509554140127418E-3</v>
      </c>
      <c r="F644" s="8">
        <v>8</v>
      </c>
    </row>
    <row r="645" spans="1:6" x14ac:dyDescent="0.45">
      <c r="A645" s="8">
        <v>2023</v>
      </c>
      <c r="B645" s="8">
        <v>1</v>
      </c>
      <c r="C645" s="8">
        <v>5</v>
      </c>
      <c r="D645" s="8" t="s">
        <v>14</v>
      </c>
      <c r="E645" s="9">
        <v>4.7770700636942675E-4</v>
      </c>
      <c r="F645" s="8">
        <v>1</v>
      </c>
    </row>
    <row r="646" spans="1:6" x14ac:dyDescent="0.45">
      <c r="A646" s="8">
        <v>2023</v>
      </c>
      <c r="B646" s="8">
        <v>1</v>
      </c>
      <c r="C646" s="8">
        <v>52</v>
      </c>
      <c r="D646" s="8" t="s">
        <v>12</v>
      </c>
      <c r="E646" s="9">
        <v>0.30398089171974496</v>
      </c>
      <c r="F646" s="8">
        <v>831</v>
      </c>
    </row>
    <row r="647" spans="1:6" x14ac:dyDescent="0.45">
      <c r="A647" s="8">
        <v>2023</v>
      </c>
      <c r="B647" s="8">
        <v>1</v>
      </c>
      <c r="C647" s="8">
        <v>52</v>
      </c>
      <c r="D647" s="8" t="s">
        <v>1</v>
      </c>
      <c r="E647" s="9">
        <v>0.61878980891719726</v>
      </c>
      <c r="F647" s="8">
        <v>936</v>
      </c>
    </row>
    <row r="648" spans="1:6" x14ac:dyDescent="0.45">
      <c r="A648" s="8">
        <v>2023</v>
      </c>
      <c r="B648" s="8">
        <v>1</v>
      </c>
      <c r="C648" s="8">
        <v>52</v>
      </c>
      <c r="D648" s="8" t="s">
        <v>13</v>
      </c>
      <c r="E648" s="9">
        <v>1.910828025477707E-3</v>
      </c>
      <c r="F648" s="8">
        <v>3</v>
      </c>
    </row>
    <row r="649" spans="1:6" x14ac:dyDescent="0.45">
      <c r="A649" s="8">
        <v>2023</v>
      </c>
      <c r="B649" s="8">
        <v>1</v>
      </c>
      <c r="C649" s="8">
        <v>52</v>
      </c>
      <c r="D649" s="8" t="s">
        <v>14</v>
      </c>
      <c r="E649" s="9">
        <v>3.1847133757961782E-4</v>
      </c>
      <c r="F649" s="8">
        <v>1</v>
      </c>
    </row>
    <row r="650" spans="1:6" x14ac:dyDescent="0.45">
      <c r="A650" s="8">
        <v>2023</v>
      </c>
      <c r="B650" s="8">
        <v>2</v>
      </c>
      <c r="C650" s="8">
        <v>5</v>
      </c>
      <c r="D650" s="8" t="s">
        <v>12</v>
      </c>
      <c r="E650" s="9">
        <v>4.8485668789808871</v>
      </c>
      <c r="F650" s="8">
        <v>4910</v>
      </c>
    </row>
    <row r="651" spans="1:6" x14ac:dyDescent="0.45">
      <c r="A651" s="8">
        <v>2023</v>
      </c>
      <c r="B651" s="8">
        <v>2</v>
      </c>
      <c r="C651" s="8">
        <v>5</v>
      </c>
      <c r="D651" s="8" t="s">
        <v>1</v>
      </c>
      <c r="E651" s="9">
        <v>9.2976114649681563</v>
      </c>
      <c r="F651" s="8">
        <v>4607</v>
      </c>
    </row>
    <row r="652" spans="1:6" x14ac:dyDescent="0.45">
      <c r="A652" s="8">
        <v>2023</v>
      </c>
      <c r="B652" s="8">
        <v>2</v>
      </c>
      <c r="C652" s="8">
        <v>5</v>
      </c>
      <c r="D652" s="8" t="s">
        <v>13</v>
      </c>
      <c r="E652" s="9">
        <v>1.8152866242038226E-2</v>
      </c>
      <c r="F652" s="8">
        <v>16</v>
      </c>
    </row>
    <row r="653" spans="1:6" x14ac:dyDescent="0.45">
      <c r="A653" s="8">
        <v>2023</v>
      </c>
      <c r="B653" s="8">
        <v>2</v>
      </c>
      <c r="C653" s="8">
        <v>5</v>
      </c>
      <c r="D653" s="8" t="s">
        <v>14</v>
      </c>
      <c r="E653" s="9">
        <v>3.9808917197452229E-3</v>
      </c>
      <c r="F653" s="8">
        <v>4</v>
      </c>
    </row>
    <row r="654" spans="1:6" x14ac:dyDescent="0.45">
      <c r="A654" s="8">
        <v>2023</v>
      </c>
      <c r="B654" s="8">
        <v>2</v>
      </c>
      <c r="C654" s="8">
        <v>6</v>
      </c>
      <c r="D654" s="8" t="s">
        <v>12</v>
      </c>
      <c r="E654" s="9">
        <v>20.359235668789822</v>
      </c>
      <c r="F654" s="8">
        <v>5856</v>
      </c>
    </row>
    <row r="655" spans="1:6" x14ac:dyDescent="0.45">
      <c r="A655" s="8">
        <v>2023</v>
      </c>
      <c r="B655" s="8">
        <v>2</v>
      </c>
      <c r="C655" s="8">
        <v>6</v>
      </c>
      <c r="D655" s="8" t="s">
        <v>1</v>
      </c>
      <c r="E655" s="9">
        <v>12.691878980891738</v>
      </c>
      <c r="F655" s="8">
        <v>4977</v>
      </c>
    </row>
    <row r="656" spans="1:6" x14ac:dyDescent="0.45">
      <c r="A656" s="8">
        <v>2023</v>
      </c>
      <c r="B656" s="8">
        <v>2</v>
      </c>
      <c r="C656" s="8">
        <v>6</v>
      </c>
      <c r="D656" s="8" t="s">
        <v>13</v>
      </c>
      <c r="E656" s="9">
        <v>2.0859872611464981E-2</v>
      </c>
      <c r="F656" s="8">
        <v>18</v>
      </c>
    </row>
    <row r="657" spans="1:6" x14ac:dyDescent="0.45">
      <c r="A657" s="8">
        <v>2023</v>
      </c>
      <c r="B657" s="8">
        <v>2</v>
      </c>
      <c r="C657" s="8">
        <v>6</v>
      </c>
      <c r="D657" s="8" t="s">
        <v>14</v>
      </c>
      <c r="E657" s="9">
        <v>4.1401273885350335E-3</v>
      </c>
      <c r="F657" s="8">
        <v>4</v>
      </c>
    </row>
    <row r="658" spans="1:6" x14ac:dyDescent="0.45">
      <c r="A658" s="8">
        <v>2023</v>
      </c>
      <c r="B658" s="8">
        <v>2</v>
      </c>
      <c r="C658" s="8">
        <v>7</v>
      </c>
      <c r="D658" s="8" t="s">
        <v>12</v>
      </c>
      <c r="E658" s="9">
        <v>13.171974522293054</v>
      </c>
      <c r="F658" s="8">
        <v>5721</v>
      </c>
    </row>
    <row r="659" spans="1:6" x14ac:dyDescent="0.45">
      <c r="A659" s="8">
        <v>2023</v>
      </c>
      <c r="B659" s="8">
        <v>2</v>
      </c>
      <c r="C659" s="8">
        <v>7</v>
      </c>
      <c r="D659" s="8" t="s">
        <v>1</v>
      </c>
      <c r="E659" s="9">
        <v>18.262261146496847</v>
      </c>
      <c r="F659" s="8">
        <v>5581</v>
      </c>
    </row>
    <row r="660" spans="1:6" x14ac:dyDescent="0.45">
      <c r="A660" s="8">
        <v>2023</v>
      </c>
      <c r="B660" s="8">
        <v>2</v>
      </c>
      <c r="C660" s="8">
        <v>7</v>
      </c>
      <c r="D660" s="8" t="s">
        <v>13</v>
      </c>
      <c r="E660" s="9">
        <v>1.6560509554140127E-2</v>
      </c>
      <c r="F660" s="8">
        <v>13</v>
      </c>
    </row>
    <row r="661" spans="1:6" x14ac:dyDescent="0.45">
      <c r="A661" s="8">
        <v>2023</v>
      </c>
      <c r="B661" s="8">
        <v>2</v>
      </c>
      <c r="C661" s="8">
        <v>7</v>
      </c>
      <c r="D661" s="8" t="s">
        <v>14</v>
      </c>
      <c r="E661" s="9">
        <v>2.3885350318471337E-3</v>
      </c>
      <c r="F661" s="8">
        <v>4</v>
      </c>
    </row>
    <row r="662" spans="1:6" x14ac:dyDescent="0.45">
      <c r="A662" s="8">
        <v>2023</v>
      </c>
      <c r="B662" s="8">
        <v>2</v>
      </c>
      <c r="C662" s="8">
        <v>8</v>
      </c>
      <c r="D662" s="8" t="s">
        <v>12</v>
      </c>
      <c r="E662" s="9">
        <v>10.595382165605116</v>
      </c>
      <c r="F662" s="8">
        <v>5645</v>
      </c>
    </row>
    <row r="663" spans="1:6" x14ac:dyDescent="0.45">
      <c r="A663" s="8">
        <v>2023</v>
      </c>
      <c r="B663" s="8">
        <v>2</v>
      </c>
      <c r="C663" s="8">
        <v>8</v>
      </c>
      <c r="D663" s="8" t="s">
        <v>1</v>
      </c>
      <c r="E663" s="9">
        <v>18.77866242038219</v>
      </c>
      <c r="F663" s="8">
        <v>5525</v>
      </c>
    </row>
    <row r="664" spans="1:6" x14ac:dyDescent="0.45">
      <c r="A664" s="8">
        <v>2023</v>
      </c>
      <c r="B664" s="8">
        <v>2</v>
      </c>
      <c r="C664" s="8">
        <v>8</v>
      </c>
      <c r="D664" s="8" t="s">
        <v>13</v>
      </c>
      <c r="E664" s="9">
        <v>2.2292993630573257E-2</v>
      </c>
      <c r="F664" s="8">
        <v>20</v>
      </c>
    </row>
    <row r="665" spans="1:6" x14ac:dyDescent="0.45">
      <c r="A665" s="8">
        <v>2023</v>
      </c>
      <c r="B665" s="8">
        <v>2</v>
      </c>
      <c r="C665" s="8">
        <v>8</v>
      </c>
      <c r="D665" s="8" t="s">
        <v>14</v>
      </c>
      <c r="E665" s="9">
        <v>3.5031847133757958E-3</v>
      </c>
      <c r="F665" s="8">
        <v>4</v>
      </c>
    </row>
    <row r="666" spans="1:6" x14ac:dyDescent="0.45">
      <c r="A666" s="8">
        <v>2023</v>
      </c>
      <c r="B666" s="8">
        <v>2</v>
      </c>
      <c r="C666" s="8">
        <v>9</v>
      </c>
      <c r="D666" s="8" t="s">
        <v>12</v>
      </c>
      <c r="E666" s="9">
        <v>2.6370222929936373</v>
      </c>
      <c r="F666" s="8">
        <v>3899</v>
      </c>
    </row>
    <row r="667" spans="1:6" x14ac:dyDescent="0.45">
      <c r="A667" s="8">
        <v>2023</v>
      </c>
      <c r="B667" s="8">
        <v>2</v>
      </c>
      <c r="C667" s="8">
        <v>9</v>
      </c>
      <c r="D667" s="8" t="s">
        <v>1</v>
      </c>
      <c r="E667" s="9">
        <v>5.4420382165605092</v>
      </c>
      <c r="F667" s="8">
        <v>4007</v>
      </c>
    </row>
    <row r="668" spans="1:6" x14ac:dyDescent="0.45">
      <c r="A668" s="8">
        <v>2023</v>
      </c>
      <c r="B668" s="8">
        <v>2</v>
      </c>
      <c r="C668" s="8">
        <v>9</v>
      </c>
      <c r="D668" s="8" t="s">
        <v>13</v>
      </c>
      <c r="E668" s="9">
        <v>5.4140127388535055E-3</v>
      </c>
      <c r="F668" s="8">
        <v>6</v>
      </c>
    </row>
    <row r="669" spans="1:6" x14ac:dyDescent="0.45">
      <c r="A669" s="8">
        <v>2023</v>
      </c>
      <c r="B669" s="8">
        <v>2</v>
      </c>
      <c r="C669" s="8">
        <v>9</v>
      </c>
      <c r="D669" s="8" t="s">
        <v>14</v>
      </c>
      <c r="E669" s="9">
        <v>6.3694267515923564E-4</v>
      </c>
      <c r="F669" s="8">
        <v>1</v>
      </c>
    </row>
    <row r="670" spans="1:6" x14ac:dyDescent="0.45">
      <c r="A670" s="8">
        <v>2023</v>
      </c>
      <c r="B670" s="8">
        <v>3</v>
      </c>
      <c r="C670" s="8">
        <v>9</v>
      </c>
      <c r="D670" s="8" t="s">
        <v>12</v>
      </c>
      <c r="E670" s="9">
        <v>6.6682324840764586</v>
      </c>
      <c r="F670" s="8">
        <v>5335</v>
      </c>
    </row>
    <row r="671" spans="1:6" x14ac:dyDescent="0.45">
      <c r="A671" s="8">
        <v>2023</v>
      </c>
      <c r="B671" s="8">
        <v>3</v>
      </c>
      <c r="C671" s="8">
        <v>9</v>
      </c>
      <c r="D671" s="8" t="s">
        <v>1</v>
      </c>
      <c r="E671" s="9">
        <v>17.127229299363069</v>
      </c>
      <c r="F671" s="8">
        <v>5541</v>
      </c>
    </row>
    <row r="672" spans="1:6" x14ac:dyDescent="0.45">
      <c r="A672" s="8">
        <v>2023</v>
      </c>
      <c r="B672" s="8">
        <v>3</v>
      </c>
      <c r="C672" s="8">
        <v>9</v>
      </c>
      <c r="D672" s="8" t="s">
        <v>13</v>
      </c>
      <c r="E672" s="9">
        <v>1.5127388535031854E-2</v>
      </c>
      <c r="F672" s="8">
        <v>12</v>
      </c>
    </row>
    <row r="673" spans="1:6" x14ac:dyDescent="0.45">
      <c r="A673" s="8">
        <v>2023</v>
      </c>
      <c r="B673" s="8">
        <v>3</v>
      </c>
      <c r="C673" s="8">
        <v>9</v>
      </c>
      <c r="D673" s="8" t="s">
        <v>14</v>
      </c>
      <c r="E673" s="9">
        <v>3.821656050955414E-3</v>
      </c>
      <c r="F673" s="8">
        <v>4</v>
      </c>
    </row>
    <row r="674" spans="1:6" x14ac:dyDescent="0.45">
      <c r="A674" s="8">
        <v>2023</v>
      </c>
      <c r="B674" s="8">
        <v>3</v>
      </c>
      <c r="C674" s="8">
        <v>10</v>
      </c>
      <c r="D674" s="8" t="s">
        <v>12</v>
      </c>
      <c r="E674" s="9">
        <v>8.4292197452229303</v>
      </c>
      <c r="F674" s="8">
        <v>5541</v>
      </c>
    </row>
    <row r="675" spans="1:6" x14ac:dyDescent="0.45">
      <c r="A675" s="8">
        <v>2023</v>
      </c>
      <c r="B675" s="8">
        <v>3</v>
      </c>
      <c r="C675" s="8">
        <v>10</v>
      </c>
      <c r="D675" s="8" t="s">
        <v>1</v>
      </c>
      <c r="E675" s="9">
        <v>22.493152866242045</v>
      </c>
      <c r="F675" s="8">
        <v>5777</v>
      </c>
    </row>
    <row r="676" spans="1:6" x14ac:dyDescent="0.45">
      <c r="A676" s="8">
        <v>2023</v>
      </c>
      <c r="B676" s="8">
        <v>3</v>
      </c>
      <c r="C676" s="8">
        <v>10</v>
      </c>
      <c r="D676" s="8" t="s">
        <v>13</v>
      </c>
      <c r="E676" s="9">
        <v>1.9267515923566882E-2</v>
      </c>
      <c r="F676" s="8">
        <v>12</v>
      </c>
    </row>
    <row r="677" spans="1:6" x14ac:dyDescent="0.45">
      <c r="A677" s="8">
        <v>2023</v>
      </c>
      <c r="B677" s="8">
        <v>3</v>
      </c>
      <c r="C677" s="8">
        <v>10</v>
      </c>
      <c r="D677" s="8" t="s">
        <v>14</v>
      </c>
      <c r="E677" s="9">
        <v>4.2993630573248407E-3</v>
      </c>
      <c r="F677" s="8">
        <v>5</v>
      </c>
    </row>
    <row r="678" spans="1:6" x14ac:dyDescent="0.45">
      <c r="A678" s="8">
        <v>2023</v>
      </c>
      <c r="B678" s="8">
        <v>3</v>
      </c>
      <c r="C678" s="8">
        <v>11</v>
      </c>
      <c r="D678" s="8" t="s">
        <v>12</v>
      </c>
      <c r="E678" s="9">
        <v>14.854697452229363</v>
      </c>
      <c r="F678" s="8">
        <v>5779</v>
      </c>
    </row>
    <row r="679" spans="1:6" x14ac:dyDescent="0.45">
      <c r="A679" s="8">
        <v>2023</v>
      </c>
      <c r="B679" s="8">
        <v>3</v>
      </c>
      <c r="C679" s="8">
        <v>11</v>
      </c>
      <c r="D679" s="8" t="s">
        <v>1</v>
      </c>
      <c r="E679" s="9">
        <v>17.081687898089179</v>
      </c>
      <c r="F679" s="8">
        <v>5542</v>
      </c>
    </row>
    <row r="680" spans="1:6" x14ac:dyDescent="0.45">
      <c r="A680" s="8">
        <v>2023</v>
      </c>
      <c r="B680" s="8">
        <v>3</v>
      </c>
      <c r="C680" s="8">
        <v>11</v>
      </c>
      <c r="D680" s="8" t="s">
        <v>13</v>
      </c>
      <c r="E680" s="9">
        <v>1.2420382165605098E-2</v>
      </c>
      <c r="F680" s="8">
        <v>10</v>
      </c>
    </row>
    <row r="681" spans="1:6" x14ac:dyDescent="0.45">
      <c r="A681" s="8">
        <v>2023</v>
      </c>
      <c r="B681" s="8">
        <v>3</v>
      </c>
      <c r="C681" s="8">
        <v>11</v>
      </c>
      <c r="D681" s="8" t="s">
        <v>14</v>
      </c>
      <c r="E681" s="9">
        <v>4.9363057324840762E-3</v>
      </c>
      <c r="F681" s="8">
        <v>5</v>
      </c>
    </row>
    <row r="682" spans="1:6" x14ac:dyDescent="0.45">
      <c r="A682" s="8">
        <v>2023</v>
      </c>
      <c r="B682" s="8">
        <v>3</v>
      </c>
      <c r="C682" s="8">
        <v>12</v>
      </c>
      <c r="D682" s="8" t="s">
        <v>12</v>
      </c>
      <c r="E682" s="9">
        <v>10.745382165605156</v>
      </c>
      <c r="F682" s="8">
        <v>5561</v>
      </c>
    </row>
    <row r="683" spans="1:6" x14ac:dyDescent="0.45">
      <c r="A683" s="8">
        <v>2023</v>
      </c>
      <c r="B683" s="8">
        <v>3</v>
      </c>
      <c r="C683" s="8">
        <v>12</v>
      </c>
      <c r="D683" s="8" t="s">
        <v>1</v>
      </c>
      <c r="E683" s="9">
        <v>15.922133757961785</v>
      </c>
      <c r="F683" s="8">
        <v>5317</v>
      </c>
    </row>
    <row r="684" spans="1:6" x14ac:dyDescent="0.45">
      <c r="A684" s="8">
        <v>2023</v>
      </c>
      <c r="B684" s="8">
        <v>3</v>
      </c>
      <c r="C684" s="8">
        <v>12</v>
      </c>
      <c r="D684" s="8" t="s">
        <v>13</v>
      </c>
      <c r="E684" s="9">
        <v>1.576433121019109E-2</v>
      </c>
      <c r="F684" s="8">
        <v>11</v>
      </c>
    </row>
    <row r="685" spans="1:6" x14ac:dyDescent="0.45">
      <c r="A685" s="8">
        <v>2023</v>
      </c>
      <c r="B685" s="8">
        <v>3</v>
      </c>
      <c r="C685" s="8">
        <v>12</v>
      </c>
      <c r="D685" s="8" t="s">
        <v>14</v>
      </c>
      <c r="E685" s="9">
        <v>4.2993630573248407E-3</v>
      </c>
      <c r="F685" s="8">
        <v>6</v>
      </c>
    </row>
    <row r="686" spans="1:6" x14ac:dyDescent="0.45">
      <c r="A686" s="8">
        <v>2023</v>
      </c>
      <c r="B686" s="8">
        <v>3</v>
      </c>
      <c r="C686" s="8">
        <v>13</v>
      </c>
      <c r="D686" s="8" t="s">
        <v>12</v>
      </c>
      <c r="E686" s="9">
        <v>5.878901273885428</v>
      </c>
      <c r="F686" s="8">
        <v>5125</v>
      </c>
    </row>
    <row r="687" spans="1:6" x14ac:dyDescent="0.45">
      <c r="A687" s="8">
        <v>2023</v>
      </c>
      <c r="B687" s="8">
        <v>3</v>
      </c>
      <c r="C687" s="8">
        <v>13</v>
      </c>
      <c r="D687" s="8" t="s">
        <v>1</v>
      </c>
      <c r="E687" s="9">
        <v>8.8898089171974526</v>
      </c>
      <c r="F687" s="8">
        <v>4534</v>
      </c>
    </row>
    <row r="688" spans="1:6" x14ac:dyDescent="0.45">
      <c r="A688" s="8">
        <v>2023</v>
      </c>
      <c r="B688" s="8">
        <v>3</v>
      </c>
      <c r="C688" s="8">
        <v>13</v>
      </c>
      <c r="D688" s="8" t="s">
        <v>13</v>
      </c>
      <c r="E688" s="9">
        <v>8.1210191082802564E-3</v>
      </c>
      <c r="F688" s="8">
        <v>9</v>
      </c>
    </row>
    <row r="689" spans="1:6" x14ac:dyDescent="0.45">
      <c r="A689" s="8">
        <v>2023</v>
      </c>
      <c r="B689" s="8">
        <v>3</v>
      </c>
      <c r="C689" s="8">
        <v>13</v>
      </c>
      <c r="D689" s="8" t="s">
        <v>14</v>
      </c>
      <c r="E689" s="9">
        <v>9.5541401273885351E-4</v>
      </c>
      <c r="F689" s="8">
        <v>2</v>
      </c>
    </row>
    <row r="690" spans="1:6" x14ac:dyDescent="0.45">
      <c r="A690" s="8">
        <v>2023</v>
      </c>
      <c r="B690" s="8">
        <v>4</v>
      </c>
      <c r="C690" s="8">
        <v>13</v>
      </c>
      <c r="D690" s="8" t="s">
        <v>12</v>
      </c>
      <c r="E690" s="9">
        <v>2.3163216560509534</v>
      </c>
      <c r="F690" s="8">
        <v>3719</v>
      </c>
    </row>
    <row r="691" spans="1:6" x14ac:dyDescent="0.45">
      <c r="A691" s="8">
        <v>2023</v>
      </c>
      <c r="B691" s="8">
        <v>4</v>
      </c>
      <c r="C691" s="8">
        <v>13</v>
      </c>
      <c r="D691" s="8" t="s">
        <v>1</v>
      </c>
      <c r="E691" s="9">
        <v>2.9945859872611584</v>
      </c>
      <c r="F691" s="8">
        <v>2918</v>
      </c>
    </row>
    <row r="692" spans="1:6" x14ac:dyDescent="0.45">
      <c r="A692" s="8">
        <v>2023</v>
      </c>
      <c r="B692" s="8">
        <v>4</v>
      </c>
      <c r="C692" s="8">
        <v>13</v>
      </c>
      <c r="D692" s="8" t="s">
        <v>13</v>
      </c>
      <c r="E692" s="9">
        <v>2.8662420382165607E-3</v>
      </c>
      <c r="F692" s="8">
        <v>3</v>
      </c>
    </row>
    <row r="693" spans="1:6" x14ac:dyDescent="0.45">
      <c r="A693" s="8">
        <v>2023</v>
      </c>
      <c r="B693" s="8">
        <v>4</v>
      </c>
      <c r="C693" s="8">
        <v>13</v>
      </c>
      <c r="D693" s="8" t="s">
        <v>14</v>
      </c>
      <c r="E693" s="9">
        <v>4.7770700636942675E-4</v>
      </c>
      <c r="F693" s="8">
        <v>1</v>
      </c>
    </row>
    <row r="694" spans="1:6" x14ac:dyDescent="0.45">
      <c r="A694" s="8">
        <v>2023</v>
      </c>
      <c r="B694" s="8">
        <v>4</v>
      </c>
      <c r="C694" s="8">
        <v>14</v>
      </c>
      <c r="D694" s="8" t="s">
        <v>12</v>
      </c>
      <c r="E694" s="9">
        <v>7.9773089171974627</v>
      </c>
      <c r="F694" s="8">
        <v>5507</v>
      </c>
    </row>
    <row r="695" spans="1:6" x14ac:dyDescent="0.45">
      <c r="A695" s="8">
        <v>2023</v>
      </c>
      <c r="B695" s="8">
        <v>4</v>
      </c>
      <c r="C695" s="8">
        <v>14</v>
      </c>
      <c r="D695" s="8" t="s">
        <v>1</v>
      </c>
      <c r="E695" s="9">
        <v>11.832643312101972</v>
      </c>
      <c r="F695" s="8">
        <v>5162</v>
      </c>
    </row>
    <row r="696" spans="1:6" x14ac:dyDescent="0.45">
      <c r="A696" s="8">
        <v>2023</v>
      </c>
      <c r="B696" s="8">
        <v>4</v>
      </c>
      <c r="C696" s="8">
        <v>14</v>
      </c>
      <c r="D696" s="8" t="s">
        <v>13</v>
      </c>
      <c r="E696" s="9">
        <v>6.847133757961788E-3</v>
      </c>
      <c r="F696" s="8">
        <v>7</v>
      </c>
    </row>
    <row r="697" spans="1:6" x14ac:dyDescent="0.45">
      <c r="A697" s="8">
        <v>2023</v>
      </c>
      <c r="B697" s="8">
        <v>4</v>
      </c>
      <c r="C697" s="8">
        <v>14</v>
      </c>
      <c r="D697" s="8" t="s">
        <v>14</v>
      </c>
      <c r="E697" s="9">
        <v>2.0700636942675163E-3</v>
      </c>
      <c r="F697" s="8">
        <v>3</v>
      </c>
    </row>
    <row r="698" spans="1:6" x14ac:dyDescent="0.45">
      <c r="A698" s="8">
        <v>2023</v>
      </c>
      <c r="B698" s="8">
        <v>4</v>
      </c>
      <c r="C698" s="8">
        <v>15</v>
      </c>
      <c r="D698" s="8" t="s">
        <v>12</v>
      </c>
      <c r="E698" s="9">
        <v>9.5884554140127403</v>
      </c>
      <c r="F698" s="8">
        <v>5667</v>
      </c>
    </row>
    <row r="699" spans="1:6" x14ac:dyDescent="0.45">
      <c r="A699" s="8">
        <v>2023</v>
      </c>
      <c r="B699" s="8">
        <v>4</v>
      </c>
      <c r="C699" s="8">
        <v>15</v>
      </c>
      <c r="D699" s="8" t="s">
        <v>1</v>
      </c>
      <c r="E699" s="9">
        <v>17.5807324840764</v>
      </c>
      <c r="F699" s="8">
        <v>5716</v>
      </c>
    </row>
    <row r="700" spans="1:6" x14ac:dyDescent="0.45">
      <c r="A700" s="8">
        <v>2023</v>
      </c>
      <c r="B700" s="8">
        <v>4</v>
      </c>
      <c r="C700" s="8">
        <v>15</v>
      </c>
      <c r="D700" s="8" t="s">
        <v>13</v>
      </c>
      <c r="E700" s="9">
        <v>1.4808917197452233E-2</v>
      </c>
      <c r="F700" s="8">
        <v>11</v>
      </c>
    </row>
    <row r="701" spans="1:6" x14ac:dyDescent="0.45">
      <c r="A701" s="8">
        <v>2023</v>
      </c>
      <c r="B701" s="8">
        <v>4</v>
      </c>
      <c r="C701" s="8">
        <v>15</v>
      </c>
      <c r="D701" s="8" t="s">
        <v>14</v>
      </c>
      <c r="E701" s="9">
        <v>3.821656050955414E-3</v>
      </c>
      <c r="F701" s="8">
        <v>4</v>
      </c>
    </row>
    <row r="702" spans="1:6" x14ac:dyDescent="0.45">
      <c r="A702" s="8">
        <v>2023</v>
      </c>
      <c r="B702" s="8">
        <v>4</v>
      </c>
      <c r="C702" s="8">
        <v>16</v>
      </c>
      <c r="D702" s="8" t="s">
        <v>12</v>
      </c>
      <c r="E702" s="9">
        <v>10.854219745222965</v>
      </c>
      <c r="F702" s="8">
        <v>5708</v>
      </c>
    </row>
    <row r="703" spans="1:6" x14ac:dyDescent="0.45">
      <c r="A703" s="8">
        <v>2023</v>
      </c>
      <c r="B703" s="8">
        <v>4</v>
      </c>
      <c r="C703" s="8">
        <v>16</v>
      </c>
      <c r="D703" s="8" t="s">
        <v>1</v>
      </c>
      <c r="E703" s="9">
        <v>9.5687898089172378</v>
      </c>
      <c r="F703" s="8">
        <v>5018</v>
      </c>
    </row>
    <row r="704" spans="1:6" x14ac:dyDescent="0.45">
      <c r="A704" s="8">
        <v>2023</v>
      </c>
      <c r="B704" s="8">
        <v>4</v>
      </c>
      <c r="C704" s="8">
        <v>16</v>
      </c>
      <c r="D704" s="8" t="s">
        <v>13</v>
      </c>
      <c r="E704" s="9">
        <v>8.2802547770700688E-3</v>
      </c>
      <c r="F704" s="8">
        <v>8</v>
      </c>
    </row>
    <row r="705" spans="1:6" x14ac:dyDescent="0.45">
      <c r="A705" s="8">
        <v>2023</v>
      </c>
      <c r="B705" s="8">
        <v>4</v>
      </c>
      <c r="C705" s="8">
        <v>16</v>
      </c>
      <c r="D705" s="8" t="s">
        <v>14</v>
      </c>
      <c r="E705" s="9">
        <v>1.2738853503184713E-3</v>
      </c>
      <c r="F705" s="8">
        <v>1</v>
      </c>
    </row>
    <row r="706" spans="1:6" x14ac:dyDescent="0.45">
      <c r="A706" s="8">
        <v>2023</v>
      </c>
      <c r="B706" s="8">
        <v>4</v>
      </c>
      <c r="C706" s="8">
        <v>17</v>
      </c>
      <c r="D706" s="8" t="s">
        <v>12</v>
      </c>
      <c r="E706" s="9">
        <v>9.7605891719745337</v>
      </c>
      <c r="F706" s="8">
        <v>5685</v>
      </c>
    </row>
    <row r="707" spans="1:6" x14ac:dyDescent="0.45">
      <c r="A707" s="8">
        <v>2023</v>
      </c>
      <c r="B707" s="8">
        <v>4</v>
      </c>
      <c r="C707" s="8">
        <v>17</v>
      </c>
      <c r="D707" s="8" t="s">
        <v>1</v>
      </c>
      <c r="E707" s="9">
        <v>10.523726114649683</v>
      </c>
      <c r="F707" s="8">
        <v>5073</v>
      </c>
    </row>
    <row r="708" spans="1:6" x14ac:dyDescent="0.45">
      <c r="A708" s="8">
        <v>2023</v>
      </c>
      <c r="B708" s="8">
        <v>4</v>
      </c>
      <c r="C708" s="8">
        <v>17</v>
      </c>
      <c r="D708" s="8" t="s">
        <v>13</v>
      </c>
      <c r="E708" s="9">
        <v>8.1210191082802564E-3</v>
      </c>
      <c r="F708" s="8">
        <v>7</v>
      </c>
    </row>
    <row r="709" spans="1:6" x14ac:dyDescent="0.45">
      <c r="A709" s="8">
        <v>2023</v>
      </c>
      <c r="B709" s="8">
        <v>4</v>
      </c>
      <c r="C709" s="8">
        <v>17</v>
      </c>
      <c r="D709" s="8" t="s">
        <v>14</v>
      </c>
      <c r="E709" s="9">
        <v>7.9617834394904452E-4</v>
      </c>
      <c r="F709" s="8">
        <v>2</v>
      </c>
    </row>
    <row r="710" spans="1:6" x14ac:dyDescent="0.45">
      <c r="A710" s="8">
        <v>2023</v>
      </c>
      <c r="B710" s="8">
        <v>5</v>
      </c>
      <c r="C710" s="8">
        <v>18</v>
      </c>
      <c r="D710" s="8" t="s">
        <v>12</v>
      </c>
      <c r="E710" s="9">
        <v>7.7465764331210307</v>
      </c>
      <c r="F710" s="8">
        <v>5562</v>
      </c>
    </row>
    <row r="711" spans="1:6" x14ac:dyDescent="0.45">
      <c r="A711" s="8">
        <v>2023</v>
      </c>
      <c r="B711" s="8">
        <v>5</v>
      </c>
      <c r="C711" s="8">
        <v>18</v>
      </c>
      <c r="D711" s="8" t="s">
        <v>1</v>
      </c>
      <c r="E711" s="9">
        <v>25.797133757961895</v>
      </c>
      <c r="F711" s="8">
        <v>5751</v>
      </c>
    </row>
    <row r="712" spans="1:6" x14ac:dyDescent="0.45">
      <c r="A712" s="8">
        <v>2023</v>
      </c>
      <c r="B712" s="8">
        <v>5</v>
      </c>
      <c r="C712" s="8">
        <v>18</v>
      </c>
      <c r="D712" s="8" t="s">
        <v>13</v>
      </c>
      <c r="E712" s="9">
        <v>7.9617834394904476E-3</v>
      </c>
      <c r="F712" s="8">
        <v>8</v>
      </c>
    </row>
    <row r="713" spans="1:6" x14ac:dyDescent="0.45">
      <c r="A713" s="8">
        <v>2023</v>
      </c>
      <c r="B713" s="8">
        <v>5</v>
      </c>
      <c r="C713" s="8">
        <v>18</v>
      </c>
      <c r="D713" s="8" t="s">
        <v>14</v>
      </c>
      <c r="E713" s="9">
        <v>3.3439490445859874E-3</v>
      </c>
      <c r="F713" s="8">
        <v>3</v>
      </c>
    </row>
    <row r="714" spans="1:6" x14ac:dyDescent="0.45">
      <c r="A714" s="8">
        <v>2023</v>
      </c>
      <c r="B714" s="8">
        <v>5</v>
      </c>
      <c r="C714" s="8">
        <v>19</v>
      </c>
      <c r="D714" s="8" t="s">
        <v>12</v>
      </c>
      <c r="E714" s="9">
        <v>6.5634554140128154</v>
      </c>
      <c r="F714" s="8">
        <v>5463</v>
      </c>
    </row>
    <row r="715" spans="1:6" x14ac:dyDescent="0.45">
      <c r="A715" s="8">
        <v>2023</v>
      </c>
      <c r="B715" s="8">
        <v>5</v>
      </c>
      <c r="C715" s="8">
        <v>19</v>
      </c>
      <c r="D715" s="8" t="s">
        <v>1</v>
      </c>
      <c r="E715" s="9">
        <v>13.485987261146514</v>
      </c>
      <c r="F715" s="8">
        <v>5365</v>
      </c>
    </row>
    <row r="716" spans="1:6" x14ac:dyDescent="0.45">
      <c r="A716" s="8">
        <v>2023</v>
      </c>
      <c r="B716" s="8">
        <v>5</v>
      </c>
      <c r="C716" s="8">
        <v>19</v>
      </c>
      <c r="D716" s="8" t="s">
        <v>13</v>
      </c>
      <c r="E716" s="9">
        <v>7.0063694267515951E-3</v>
      </c>
      <c r="F716" s="8">
        <v>6</v>
      </c>
    </row>
    <row r="717" spans="1:6" x14ac:dyDescent="0.45">
      <c r="A717" s="8">
        <v>2023</v>
      </c>
      <c r="B717" s="8">
        <v>5</v>
      </c>
      <c r="C717" s="8">
        <v>19</v>
      </c>
      <c r="D717" s="8" t="s">
        <v>14</v>
      </c>
      <c r="E717" s="9">
        <v>1.1146496815286624E-3</v>
      </c>
      <c r="F717" s="8">
        <v>2</v>
      </c>
    </row>
    <row r="718" spans="1:6" x14ac:dyDescent="0.45">
      <c r="A718" s="8">
        <v>2023</v>
      </c>
      <c r="B718" s="8">
        <v>5</v>
      </c>
      <c r="C718" s="8">
        <v>20</v>
      </c>
      <c r="D718" s="8" t="s">
        <v>12</v>
      </c>
      <c r="E718" s="9">
        <v>6.0459394904458579</v>
      </c>
      <c r="F718" s="8">
        <v>5352</v>
      </c>
    </row>
    <row r="719" spans="1:6" x14ac:dyDescent="0.45">
      <c r="A719" s="8">
        <v>2023</v>
      </c>
      <c r="B719" s="8">
        <v>5</v>
      </c>
      <c r="C719" s="8">
        <v>20</v>
      </c>
      <c r="D719" s="8" t="s">
        <v>1</v>
      </c>
      <c r="E719" s="9">
        <v>12.48057324840766</v>
      </c>
      <c r="F719" s="8">
        <v>5407</v>
      </c>
    </row>
    <row r="720" spans="1:6" x14ac:dyDescent="0.45">
      <c r="A720" s="8">
        <v>2023</v>
      </c>
      <c r="B720" s="8">
        <v>5</v>
      </c>
      <c r="C720" s="8">
        <v>20</v>
      </c>
      <c r="D720" s="8" t="s">
        <v>13</v>
      </c>
      <c r="E720" s="9">
        <v>5.7324840764331215E-3</v>
      </c>
      <c r="F720" s="8">
        <v>6</v>
      </c>
    </row>
    <row r="721" spans="1:6" x14ac:dyDescent="0.45">
      <c r="A721" s="8">
        <v>2023</v>
      </c>
      <c r="B721" s="8">
        <v>5</v>
      </c>
      <c r="C721" s="8">
        <v>20</v>
      </c>
      <c r="D721" s="8" t="s">
        <v>14</v>
      </c>
      <c r="E721" s="9">
        <v>3.1847133757961781E-3</v>
      </c>
      <c r="F721" s="8">
        <v>4</v>
      </c>
    </row>
    <row r="722" spans="1:6" x14ac:dyDescent="0.45">
      <c r="A722" s="8">
        <v>2023</v>
      </c>
      <c r="B722" s="8">
        <v>5</v>
      </c>
      <c r="C722" s="8">
        <v>21</v>
      </c>
      <c r="D722" s="8" t="s">
        <v>12</v>
      </c>
      <c r="E722" s="9">
        <v>5.5138535031847642</v>
      </c>
      <c r="F722" s="8">
        <v>5197</v>
      </c>
    </row>
    <row r="723" spans="1:6" x14ac:dyDescent="0.45">
      <c r="A723" s="8">
        <v>2023</v>
      </c>
      <c r="B723" s="8">
        <v>5</v>
      </c>
      <c r="C723" s="8">
        <v>21</v>
      </c>
      <c r="D723" s="8" t="s">
        <v>1</v>
      </c>
      <c r="E723" s="9">
        <v>12.075477707006325</v>
      </c>
      <c r="F723" s="8">
        <v>5396</v>
      </c>
    </row>
    <row r="724" spans="1:6" x14ac:dyDescent="0.45">
      <c r="A724" s="8">
        <v>2023</v>
      </c>
      <c r="B724" s="8">
        <v>5</v>
      </c>
      <c r="C724" s="8">
        <v>21</v>
      </c>
      <c r="D724" s="8" t="s">
        <v>13</v>
      </c>
      <c r="E724" s="9">
        <v>7.3248407643312138E-3</v>
      </c>
      <c r="F724" s="8">
        <v>8</v>
      </c>
    </row>
    <row r="725" spans="1:6" x14ac:dyDescent="0.45">
      <c r="A725" s="8">
        <v>2023</v>
      </c>
      <c r="B725" s="8">
        <v>5</v>
      </c>
      <c r="C725" s="8">
        <v>21</v>
      </c>
      <c r="D725" s="8" t="s">
        <v>14</v>
      </c>
      <c r="E725" s="9">
        <v>7.9617834394904452E-4</v>
      </c>
      <c r="F725" s="8">
        <v>1</v>
      </c>
    </row>
    <row r="726" spans="1:6" x14ac:dyDescent="0.45">
      <c r="A726" s="8">
        <v>2023</v>
      </c>
      <c r="B726" s="8">
        <v>5</v>
      </c>
      <c r="C726" s="8">
        <v>22</v>
      </c>
      <c r="D726" s="8" t="s">
        <v>12</v>
      </c>
      <c r="E726" s="9">
        <v>4.6125796178343998</v>
      </c>
      <c r="F726" s="8">
        <v>4802</v>
      </c>
    </row>
    <row r="727" spans="1:6" x14ac:dyDescent="0.45">
      <c r="A727" s="8">
        <v>2023</v>
      </c>
      <c r="B727" s="8">
        <v>5</v>
      </c>
      <c r="C727" s="8">
        <v>22</v>
      </c>
      <c r="D727" s="8" t="s">
        <v>1</v>
      </c>
      <c r="E727" s="9">
        <v>4.5563694267515995</v>
      </c>
      <c r="F727" s="8">
        <v>3856</v>
      </c>
    </row>
    <row r="728" spans="1:6" x14ac:dyDescent="0.45">
      <c r="A728" s="8">
        <v>2023</v>
      </c>
      <c r="B728" s="8">
        <v>5</v>
      </c>
      <c r="C728" s="8">
        <v>22</v>
      </c>
      <c r="D728" s="8" t="s">
        <v>13</v>
      </c>
      <c r="E728" s="9">
        <v>2.7070063694267519E-3</v>
      </c>
      <c r="F728" s="8">
        <v>3</v>
      </c>
    </row>
    <row r="729" spans="1:6" x14ac:dyDescent="0.45">
      <c r="A729" s="8">
        <v>2023</v>
      </c>
      <c r="B729" s="8">
        <v>5</v>
      </c>
      <c r="C729" s="8">
        <v>22</v>
      </c>
      <c r="D729" s="8" t="s">
        <v>14</v>
      </c>
      <c r="E729" s="9">
        <v>9.5541401273885351E-4</v>
      </c>
      <c r="F729" s="8">
        <v>2</v>
      </c>
    </row>
    <row r="730" spans="1:6" x14ac:dyDescent="0.45">
      <c r="A730" s="8">
        <v>2023</v>
      </c>
      <c r="B730" s="8">
        <v>6</v>
      </c>
      <c r="C730" s="8">
        <v>22</v>
      </c>
      <c r="D730" s="8" t="s">
        <v>12</v>
      </c>
      <c r="E730" s="9">
        <v>6.7392515923566716</v>
      </c>
      <c r="F730" s="8">
        <v>5318</v>
      </c>
    </row>
    <row r="731" spans="1:6" x14ac:dyDescent="0.45">
      <c r="A731" s="8">
        <v>2023</v>
      </c>
      <c r="B731" s="8">
        <v>6</v>
      </c>
      <c r="C731" s="8">
        <v>22</v>
      </c>
      <c r="D731" s="8" t="s">
        <v>1</v>
      </c>
      <c r="E731" s="9">
        <v>7.219426751592354</v>
      </c>
      <c r="F731" s="8">
        <v>4613</v>
      </c>
    </row>
    <row r="732" spans="1:6" x14ac:dyDescent="0.45">
      <c r="A732" s="8">
        <v>2023</v>
      </c>
      <c r="B732" s="8">
        <v>6</v>
      </c>
      <c r="C732" s="8">
        <v>22</v>
      </c>
      <c r="D732" s="8" t="s">
        <v>13</v>
      </c>
      <c r="E732" s="9">
        <v>4.617834394904461E-3</v>
      </c>
      <c r="F732" s="8">
        <v>6</v>
      </c>
    </row>
    <row r="733" spans="1:6" x14ac:dyDescent="0.45">
      <c r="A733" s="8">
        <v>2023</v>
      </c>
      <c r="B733" s="8">
        <v>6</v>
      </c>
      <c r="C733" s="8">
        <v>22</v>
      </c>
      <c r="D733" s="8" t="s">
        <v>14</v>
      </c>
      <c r="E733" s="9">
        <v>6.3694267515923564E-4</v>
      </c>
      <c r="F733" s="8">
        <v>1</v>
      </c>
    </row>
    <row r="734" spans="1:6" x14ac:dyDescent="0.45">
      <c r="A734" s="8">
        <v>2023</v>
      </c>
      <c r="B734" s="8">
        <v>6</v>
      </c>
      <c r="C734" s="8">
        <v>23</v>
      </c>
      <c r="D734" s="8" t="s">
        <v>12</v>
      </c>
      <c r="E734" s="9">
        <v>8.6693471337580537</v>
      </c>
      <c r="F734" s="8">
        <v>5633</v>
      </c>
    </row>
    <row r="735" spans="1:6" x14ac:dyDescent="0.45">
      <c r="A735" s="8">
        <v>2023</v>
      </c>
      <c r="B735" s="8">
        <v>6</v>
      </c>
      <c r="C735" s="8">
        <v>23</v>
      </c>
      <c r="D735" s="8" t="s">
        <v>1</v>
      </c>
      <c r="E735" s="9">
        <v>12.093471337579734</v>
      </c>
      <c r="F735" s="8">
        <v>5387</v>
      </c>
    </row>
    <row r="736" spans="1:6" x14ac:dyDescent="0.45">
      <c r="A736" s="8">
        <v>2023</v>
      </c>
      <c r="B736" s="8">
        <v>6</v>
      </c>
      <c r="C736" s="8">
        <v>23</v>
      </c>
      <c r="D736" s="8" t="s">
        <v>13</v>
      </c>
      <c r="E736" s="9">
        <v>4.9363057324840788E-3</v>
      </c>
      <c r="F736" s="8">
        <v>6</v>
      </c>
    </row>
    <row r="737" spans="1:6" x14ac:dyDescent="0.45">
      <c r="A737" s="8">
        <v>2023</v>
      </c>
      <c r="B737" s="8">
        <v>6</v>
      </c>
      <c r="C737" s="8">
        <v>23</v>
      </c>
      <c r="D737" s="8" t="s">
        <v>14</v>
      </c>
      <c r="E737" s="9">
        <v>1.2738853503184713E-3</v>
      </c>
      <c r="F737" s="8">
        <v>2</v>
      </c>
    </row>
    <row r="738" spans="1:6" x14ac:dyDescent="0.45">
      <c r="A738" s="8">
        <v>2023</v>
      </c>
      <c r="B738" s="8">
        <v>6</v>
      </c>
      <c r="C738" s="8">
        <v>24</v>
      </c>
      <c r="D738" s="8" t="s">
        <v>12</v>
      </c>
      <c r="E738" s="9">
        <v>6.6332802547770466</v>
      </c>
      <c r="F738" s="8">
        <v>5489</v>
      </c>
    </row>
    <row r="739" spans="1:6" x14ac:dyDescent="0.45">
      <c r="A739" s="8">
        <v>2023</v>
      </c>
      <c r="B739" s="8">
        <v>6</v>
      </c>
      <c r="C739" s="8">
        <v>24</v>
      </c>
      <c r="D739" s="8" t="s">
        <v>1</v>
      </c>
      <c r="E739" s="9">
        <v>11.079299363057437</v>
      </c>
      <c r="F739" s="8">
        <v>5340</v>
      </c>
    </row>
    <row r="740" spans="1:6" x14ac:dyDescent="0.45">
      <c r="A740" s="8">
        <v>2023</v>
      </c>
      <c r="B740" s="8">
        <v>6</v>
      </c>
      <c r="C740" s="8">
        <v>24</v>
      </c>
      <c r="D740" s="8" t="s">
        <v>13</v>
      </c>
      <c r="E740" s="9">
        <v>3.8216560509554145E-3</v>
      </c>
      <c r="F740" s="8">
        <v>5</v>
      </c>
    </row>
    <row r="741" spans="1:6" x14ac:dyDescent="0.45">
      <c r="A741" s="8">
        <v>2023</v>
      </c>
      <c r="B741" s="8">
        <v>6</v>
      </c>
      <c r="C741" s="8">
        <v>24</v>
      </c>
      <c r="D741" s="8" t="s">
        <v>14</v>
      </c>
      <c r="E741" s="9">
        <v>1.2738853503184713E-3</v>
      </c>
      <c r="F741" s="8">
        <v>2</v>
      </c>
    </row>
    <row r="742" spans="1:6" x14ac:dyDescent="0.45">
      <c r="A742" s="8">
        <v>2023</v>
      </c>
      <c r="B742" s="8">
        <v>6</v>
      </c>
      <c r="C742" s="8">
        <v>25</v>
      </c>
      <c r="D742" s="8" t="s">
        <v>12</v>
      </c>
      <c r="E742" s="9">
        <v>5.9657643312103037</v>
      </c>
      <c r="F742" s="8">
        <v>5372</v>
      </c>
    </row>
    <row r="743" spans="1:6" x14ac:dyDescent="0.45">
      <c r="A743" s="8">
        <v>2023</v>
      </c>
      <c r="B743" s="8">
        <v>6</v>
      </c>
      <c r="C743" s="8">
        <v>25</v>
      </c>
      <c r="D743" s="8" t="s">
        <v>1</v>
      </c>
      <c r="E743" s="9">
        <v>9.1273885350318711</v>
      </c>
      <c r="F743" s="8">
        <v>5092</v>
      </c>
    </row>
    <row r="744" spans="1:6" x14ac:dyDescent="0.45">
      <c r="A744" s="8">
        <v>2023</v>
      </c>
      <c r="B744" s="8">
        <v>6</v>
      </c>
      <c r="C744" s="8">
        <v>25</v>
      </c>
      <c r="D744" s="8" t="s">
        <v>13</v>
      </c>
      <c r="E744" s="9">
        <v>3.8216560509554162E-3</v>
      </c>
      <c r="F744" s="8">
        <v>6</v>
      </c>
    </row>
    <row r="745" spans="1:6" x14ac:dyDescent="0.45">
      <c r="A745" s="8">
        <v>2023</v>
      </c>
      <c r="B745" s="8">
        <v>6</v>
      </c>
      <c r="C745" s="8">
        <v>25</v>
      </c>
      <c r="D745" s="8" t="s">
        <v>14</v>
      </c>
      <c r="E745" s="9">
        <v>1.2738853503184713E-3</v>
      </c>
      <c r="F745" s="8">
        <v>2</v>
      </c>
    </row>
    <row r="746" spans="1:6" x14ac:dyDescent="0.45">
      <c r="A746" s="8">
        <v>2023</v>
      </c>
      <c r="B746" s="8">
        <v>6</v>
      </c>
      <c r="C746" s="8">
        <v>26</v>
      </c>
      <c r="D746" s="8" t="s">
        <v>12</v>
      </c>
      <c r="E746" s="9">
        <v>3.7358280254777423</v>
      </c>
      <c r="F746" s="8">
        <v>4746</v>
      </c>
    </row>
    <row r="747" spans="1:6" x14ac:dyDescent="0.45">
      <c r="A747" s="8">
        <v>2023</v>
      </c>
      <c r="B747" s="8">
        <v>6</v>
      </c>
      <c r="C747" s="8">
        <v>26</v>
      </c>
      <c r="D747" s="8" t="s">
        <v>1</v>
      </c>
      <c r="E747" s="9">
        <v>5.5549363057324923</v>
      </c>
      <c r="F747" s="8">
        <v>4213</v>
      </c>
    </row>
    <row r="748" spans="1:6" x14ac:dyDescent="0.45">
      <c r="A748" s="8">
        <v>2023</v>
      </c>
      <c r="B748" s="8">
        <v>6</v>
      </c>
      <c r="C748" s="8">
        <v>26</v>
      </c>
      <c r="D748" s="8" t="s">
        <v>13</v>
      </c>
      <c r="E748" s="9">
        <v>4.4585987261146504E-3</v>
      </c>
      <c r="F748" s="8">
        <v>5</v>
      </c>
    </row>
    <row r="749" spans="1:6" x14ac:dyDescent="0.45">
      <c r="A749" s="8">
        <v>2023</v>
      </c>
      <c r="B749" s="8">
        <v>6</v>
      </c>
      <c r="C749" s="8">
        <v>26</v>
      </c>
      <c r="D749" s="8" t="s">
        <v>14</v>
      </c>
      <c r="E749" s="9">
        <v>1.2738853503184713E-3</v>
      </c>
      <c r="F749" s="8">
        <v>2</v>
      </c>
    </row>
    <row r="750" spans="1:6" x14ac:dyDescent="0.45">
      <c r="A750" s="8">
        <v>2023</v>
      </c>
      <c r="B750" s="8">
        <v>7</v>
      </c>
      <c r="C750" s="8">
        <v>26</v>
      </c>
      <c r="D750" s="8" t="s">
        <v>12</v>
      </c>
      <c r="E750" s="9">
        <v>1.4390127388535021</v>
      </c>
      <c r="F750" s="8">
        <v>2977</v>
      </c>
    </row>
    <row r="751" spans="1:6" x14ac:dyDescent="0.45">
      <c r="A751" s="8">
        <v>2023</v>
      </c>
      <c r="B751" s="8">
        <v>7</v>
      </c>
      <c r="C751" s="8">
        <v>26</v>
      </c>
      <c r="D751" s="8" t="s">
        <v>1</v>
      </c>
      <c r="E751" s="9">
        <v>2.29936305732484</v>
      </c>
      <c r="F751" s="8">
        <v>2594</v>
      </c>
    </row>
    <row r="752" spans="1:6" x14ac:dyDescent="0.45">
      <c r="A752" s="8">
        <v>2023</v>
      </c>
      <c r="B752" s="8">
        <v>7</v>
      </c>
      <c r="C752" s="8">
        <v>26</v>
      </c>
      <c r="D752" s="8" t="s">
        <v>13</v>
      </c>
      <c r="E752" s="9">
        <v>1.9108280254777072E-3</v>
      </c>
      <c r="F752" s="8">
        <v>3</v>
      </c>
    </row>
    <row r="753" spans="1:6" x14ac:dyDescent="0.45">
      <c r="A753" s="8">
        <v>2023</v>
      </c>
      <c r="B753" s="8">
        <v>7</v>
      </c>
      <c r="C753" s="8">
        <v>26</v>
      </c>
      <c r="D753" s="8" t="s">
        <v>14</v>
      </c>
      <c r="E753" s="9">
        <v>1.5923566878980891E-4</v>
      </c>
      <c r="F753" s="8">
        <v>0</v>
      </c>
    </row>
    <row r="754" spans="1:6" x14ac:dyDescent="0.45">
      <c r="A754" s="8">
        <v>2023</v>
      </c>
      <c r="B754" s="8">
        <v>7</v>
      </c>
      <c r="C754" s="8">
        <v>27</v>
      </c>
      <c r="D754" s="8" t="s">
        <v>12</v>
      </c>
      <c r="E754" s="9">
        <v>4.7637738853503144</v>
      </c>
      <c r="F754" s="8">
        <v>5067</v>
      </c>
    </row>
    <row r="755" spans="1:6" x14ac:dyDescent="0.45">
      <c r="A755" s="8">
        <v>2023</v>
      </c>
      <c r="B755" s="8">
        <v>7</v>
      </c>
      <c r="C755" s="8">
        <v>27</v>
      </c>
      <c r="D755" s="8" t="s">
        <v>1</v>
      </c>
      <c r="E755" s="9">
        <v>16.947452229299408</v>
      </c>
      <c r="F755" s="8">
        <v>5559</v>
      </c>
    </row>
    <row r="756" spans="1:6" x14ac:dyDescent="0.45">
      <c r="A756" s="8">
        <v>2023</v>
      </c>
      <c r="B756" s="8">
        <v>7</v>
      </c>
      <c r="C756" s="8">
        <v>27</v>
      </c>
      <c r="D756" s="8" t="s">
        <v>13</v>
      </c>
      <c r="E756" s="9">
        <v>5.2547770700636966E-3</v>
      </c>
      <c r="F756" s="8">
        <v>6</v>
      </c>
    </row>
    <row r="757" spans="1:6" x14ac:dyDescent="0.45">
      <c r="A757" s="8">
        <v>2023</v>
      </c>
      <c r="B757" s="8">
        <v>7</v>
      </c>
      <c r="C757" s="8">
        <v>27</v>
      </c>
      <c r="D757" s="8" t="s">
        <v>14</v>
      </c>
      <c r="E757" s="9">
        <v>1.4331210191082804E-3</v>
      </c>
      <c r="F757" s="8">
        <v>2</v>
      </c>
    </row>
    <row r="758" spans="1:6" x14ac:dyDescent="0.45">
      <c r="A758" s="8">
        <v>2023</v>
      </c>
      <c r="B758" s="8">
        <v>7</v>
      </c>
      <c r="C758" s="8">
        <v>28</v>
      </c>
      <c r="D758" s="8" t="s">
        <v>12</v>
      </c>
      <c r="E758" s="9">
        <v>9.1160031847133904</v>
      </c>
      <c r="F758" s="8">
        <v>5684</v>
      </c>
    </row>
    <row r="759" spans="1:6" x14ac:dyDescent="0.45">
      <c r="A759" s="8">
        <v>2023</v>
      </c>
      <c r="B759" s="8">
        <v>7</v>
      </c>
      <c r="C759" s="8">
        <v>28</v>
      </c>
      <c r="D759" s="8" t="s">
        <v>1</v>
      </c>
      <c r="E759" s="9">
        <v>10.307484076433136</v>
      </c>
      <c r="F759" s="8">
        <v>5238</v>
      </c>
    </row>
    <row r="760" spans="1:6" x14ac:dyDescent="0.45">
      <c r="A760" s="8">
        <v>2023</v>
      </c>
      <c r="B760" s="8">
        <v>7</v>
      </c>
      <c r="C760" s="8">
        <v>28</v>
      </c>
      <c r="D760" s="8" t="s">
        <v>13</v>
      </c>
      <c r="E760" s="9">
        <v>8.1210191082802564E-3</v>
      </c>
      <c r="F760" s="8">
        <v>6</v>
      </c>
    </row>
    <row r="761" spans="1:6" x14ac:dyDescent="0.45">
      <c r="A761" s="8">
        <v>2023</v>
      </c>
      <c r="B761" s="8">
        <v>7</v>
      </c>
      <c r="C761" s="8">
        <v>28</v>
      </c>
      <c r="D761" s="8" t="s">
        <v>14</v>
      </c>
      <c r="E761" s="9">
        <v>1.0828025477707004E-2</v>
      </c>
      <c r="F761" s="8">
        <v>3</v>
      </c>
    </row>
    <row r="762" spans="1:6" x14ac:dyDescent="0.45">
      <c r="A762" s="8">
        <v>2023</v>
      </c>
      <c r="B762" s="8">
        <v>7</v>
      </c>
      <c r="C762" s="8">
        <v>29</v>
      </c>
      <c r="D762" s="8" t="s">
        <v>12</v>
      </c>
      <c r="E762" s="9">
        <v>6.9902070063694657</v>
      </c>
      <c r="F762" s="8">
        <v>5561</v>
      </c>
    </row>
    <row r="763" spans="1:6" x14ac:dyDescent="0.45">
      <c r="A763" s="8">
        <v>2023</v>
      </c>
      <c r="B763" s="8">
        <v>7</v>
      </c>
      <c r="C763" s="8">
        <v>29</v>
      </c>
      <c r="D763" s="8" t="s">
        <v>1</v>
      </c>
      <c r="E763" s="9">
        <v>7.8767515923566886</v>
      </c>
      <c r="F763" s="8">
        <v>4770</v>
      </c>
    </row>
    <row r="764" spans="1:6" x14ac:dyDescent="0.45">
      <c r="A764" s="8">
        <v>2023</v>
      </c>
      <c r="B764" s="8">
        <v>7</v>
      </c>
      <c r="C764" s="8">
        <v>29</v>
      </c>
      <c r="D764" s="8" t="s">
        <v>13</v>
      </c>
      <c r="E764" s="9">
        <v>5.2707006369426754E-2</v>
      </c>
      <c r="F764" s="8">
        <v>10</v>
      </c>
    </row>
    <row r="765" spans="1:6" x14ac:dyDescent="0.45">
      <c r="A765" s="8">
        <v>2023</v>
      </c>
      <c r="B765" s="8">
        <v>7</v>
      </c>
      <c r="C765" s="8">
        <v>29</v>
      </c>
      <c r="D765" s="8" t="s">
        <v>14</v>
      </c>
      <c r="E765" s="9">
        <v>1.0350318471337579E-2</v>
      </c>
      <c r="F765" s="8">
        <v>4</v>
      </c>
    </row>
    <row r="766" spans="1:6" x14ac:dyDescent="0.45">
      <c r="A766" s="8">
        <v>2023</v>
      </c>
      <c r="B766" s="8">
        <v>7</v>
      </c>
      <c r="C766" s="8">
        <v>30</v>
      </c>
      <c r="D766" s="8" t="s">
        <v>12</v>
      </c>
      <c r="E766" s="9">
        <v>4.9472929936305992</v>
      </c>
      <c r="F766" s="8">
        <v>5192</v>
      </c>
    </row>
    <row r="767" spans="1:6" x14ac:dyDescent="0.45">
      <c r="A767" s="8">
        <v>2023</v>
      </c>
      <c r="B767" s="8">
        <v>7</v>
      </c>
      <c r="C767" s="8">
        <v>30</v>
      </c>
      <c r="D767" s="8" t="s">
        <v>1</v>
      </c>
      <c r="E767" s="9">
        <v>15.854936305732457</v>
      </c>
      <c r="F767" s="8">
        <v>5572</v>
      </c>
    </row>
    <row r="768" spans="1:6" x14ac:dyDescent="0.45">
      <c r="A768" s="8">
        <v>2023</v>
      </c>
      <c r="B768" s="8">
        <v>7</v>
      </c>
      <c r="C768" s="8">
        <v>30</v>
      </c>
      <c r="D768" s="8" t="s">
        <v>13</v>
      </c>
      <c r="E768" s="9">
        <v>4.6178343949044584E-3</v>
      </c>
      <c r="F768" s="8">
        <v>3</v>
      </c>
    </row>
    <row r="769" spans="1:6" x14ac:dyDescent="0.45">
      <c r="A769" s="8">
        <v>2023</v>
      </c>
      <c r="B769" s="8">
        <v>7</v>
      </c>
      <c r="C769" s="8">
        <v>30</v>
      </c>
      <c r="D769" s="8" t="s">
        <v>14</v>
      </c>
      <c r="E769" s="9">
        <v>1.592356687898089E-3</v>
      </c>
      <c r="F769" s="8">
        <v>2</v>
      </c>
    </row>
    <row r="770" spans="1:6" x14ac:dyDescent="0.45">
      <c r="A770" s="8">
        <v>2023</v>
      </c>
      <c r="B770" s="8">
        <v>7</v>
      </c>
      <c r="C770" s="8">
        <v>31</v>
      </c>
      <c r="D770" s="8" t="s">
        <v>12</v>
      </c>
      <c r="E770" s="9">
        <v>0.64522292993630537</v>
      </c>
      <c r="F770" s="8">
        <v>1720</v>
      </c>
    </row>
    <row r="771" spans="1:6" x14ac:dyDescent="0.45">
      <c r="A771" s="8">
        <v>2023</v>
      </c>
      <c r="B771" s="8">
        <v>7</v>
      </c>
      <c r="C771" s="8">
        <v>31</v>
      </c>
      <c r="D771" s="8" t="s">
        <v>1</v>
      </c>
      <c r="E771" s="9">
        <v>2.0047770700636929</v>
      </c>
      <c r="F771" s="8">
        <v>2332</v>
      </c>
    </row>
    <row r="772" spans="1:6" x14ac:dyDescent="0.45">
      <c r="A772" s="8">
        <v>2023</v>
      </c>
      <c r="B772" s="8">
        <v>7</v>
      </c>
      <c r="C772" s="8">
        <v>31</v>
      </c>
      <c r="D772" s="8" t="s">
        <v>13</v>
      </c>
      <c r="E772" s="9">
        <v>1.5923566878980891E-4</v>
      </c>
      <c r="F772" s="8">
        <v>0</v>
      </c>
    </row>
    <row r="773" spans="1:6" x14ac:dyDescent="0.45">
      <c r="A773" s="8">
        <v>2023</v>
      </c>
      <c r="B773" s="8">
        <v>7</v>
      </c>
      <c r="C773" s="8">
        <v>31</v>
      </c>
      <c r="D773" s="8" t="s">
        <v>14</v>
      </c>
      <c r="E773" s="9">
        <v>1.5923566878980891E-4</v>
      </c>
      <c r="F773" s="8">
        <v>0</v>
      </c>
    </row>
    <row r="774" spans="1:6" x14ac:dyDescent="0.45">
      <c r="A774" s="8">
        <v>2023</v>
      </c>
      <c r="B774" s="8">
        <v>8</v>
      </c>
      <c r="C774" s="8">
        <v>31</v>
      </c>
      <c r="D774" s="8" t="s">
        <v>12</v>
      </c>
      <c r="E774" s="9">
        <v>3.9878184713376061</v>
      </c>
      <c r="F774" s="8">
        <v>4896</v>
      </c>
    </row>
    <row r="775" spans="1:6" x14ac:dyDescent="0.45">
      <c r="A775" s="8">
        <v>2023</v>
      </c>
      <c r="B775" s="8">
        <v>8</v>
      </c>
      <c r="C775" s="8">
        <v>31</v>
      </c>
      <c r="D775" s="8" t="s">
        <v>1</v>
      </c>
      <c r="E775" s="9">
        <v>14.559076433121012</v>
      </c>
      <c r="F775" s="8">
        <v>5423</v>
      </c>
    </row>
    <row r="776" spans="1:6" x14ac:dyDescent="0.45">
      <c r="A776" s="8">
        <v>2023</v>
      </c>
      <c r="B776" s="8">
        <v>8</v>
      </c>
      <c r="C776" s="8">
        <v>31</v>
      </c>
      <c r="D776" s="8" t="s">
        <v>13</v>
      </c>
      <c r="E776" s="9">
        <v>6.6878980891719756E-3</v>
      </c>
      <c r="F776" s="8">
        <v>4</v>
      </c>
    </row>
    <row r="777" spans="1:6" x14ac:dyDescent="0.45">
      <c r="A777" s="8">
        <v>2023</v>
      </c>
      <c r="B777" s="8">
        <v>8</v>
      </c>
      <c r="C777" s="8">
        <v>31</v>
      </c>
      <c r="D777" s="8" t="s">
        <v>14</v>
      </c>
      <c r="E777" s="9">
        <v>2.2292993630573248E-3</v>
      </c>
      <c r="F777" s="8">
        <v>1</v>
      </c>
    </row>
    <row r="778" spans="1:6" x14ac:dyDescent="0.45">
      <c r="A778" s="8">
        <v>2023</v>
      </c>
      <c r="B778" s="8">
        <v>8</v>
      </c>
      <c r="C778" s="8">
        <v>32</v>
      </c>
      <c r="D778" s="8" t="s">
        <v>12</v>
      </c>
      <c r="E778" s="9">
        <v>4.2635350318471774</v>
      </c>
      <c r="F778" s="8">
        <v>4955</v>
      </c>
    </row>
    <row r="779" spans="1:6" x14ac:dyDescent="0.45">
      <c r="A779" s="8">
        <v>2023</v>
      </c>
      <c r="B779" s="8">
        <v>8</v>
      </c>
      <c r="C779" s="8">
        <v>32</v>
      </c>
      <c r="D779" s="8" t="s">
        <v>1</v>
      </c>
      <c r="E779" s="9">
        <v>16.308121019108373</v>
      </c>
      <c r="F779" s="8">
        <v>5567</v>
      </c>
    </row>
    <row r="780" spans="1:6" x14ac:dyDescent="0.45">
      <c r="A780" s="8">
        <v>2023</v>
      </c>
      <c r="B780" s="8">
        <v>8</v>
      </c>
      <c r="C780" s="8">
        <v>32</v>
      </c>
      <c r="D780" s="8" t="s">
        <v>13</v>
      </c>
      <c r="E780" s="9">
        <v>4.6178343949044593E-3</v>
      </c>
      <c r="F780" s="8">
        <v>4</v>
      </c>
    </row>
    <row r="781" spans="1:6" x14ac:dyDescent="0.45">
      <c r="A781" s="8">
        <v>2023</v>
      </c>
      <c r="B781" s="8">
        <v>8</v>
      </c>
      <c r="C781" s="8">
        <v>32</v>
      </c>
      <c r="D781" s="8" t="s">
        <v>14</v>
      </c>
      <c r="E781" s="9">
        <v>1.2738853503184713E-3</v>
      </c>
      <c r="F781" s="8">
        <v>1</v>
      </c>
    </row>
    <row r="782" spans="1:6" x14ac:dyDescent="0.45">
      <c r="A782" s="8">
        <v>2023</v>
      </c>
      <c r="B782" s="8">
        <v>8</v>
      </c>
      <c r="C782" s="8">
        <v>33</v>
      </c>
      <c r="D782" s="8" t="s">
        <v>12</v>
      </c>
      <c r="E782" s="9">
        <v>4.820541401273899</v>
      </c>
      <c r="F782" s="8">
        <v>5124</v>
      </c>
    </row>
    <row r="783" spans="1:6" x14ac:dyDescent="0.45">
      <c r="A783" s="8">
        <v>2023</v>
      </c>
      <c r="B783" s="8">
        <v>8</v>
      </c>
      <c r="C783" s="8">
        <v>33</v>
      </c>
      <c r="D783" s="8" t="s">
        <v>1</v>
      </c>
      <c r="E783" s="9">
        <v>12.091560509554316</v>
      </c>
      <c r="F783" s="8">
        <v>5390</v>
      </c>
    </row>
    <row r="784" spans="1:6" x14ac:dyDescent="0.45">
      <c r="A784" s="8">
        <v>2023</v>
      </c>
      <c r="B784" s="8">
        <v>8</v>
      </c>
      <c r="C784" s="8">
        <v>33</v>
      </c>
      <c r="D784" s="8" t="s">
        <v>13</v>
      </c>
      <c r="E784" s="9">
        <v>3.6624203821656047E-3</v>
      </c>
      <c r="F784" s="8">
        <v>4</v>
      </c>
    </row>
    <row r="785" spans="1:6" x14ac:dyDescent="0.45">
      <c r="A785" s="8">
        <v>2023</v>
      </c>
      <c r="B785" s="8">
        <v>8</v>
      </c>
      <c r="C785" s="8">
        <v>33</v>
      </c>
      <c r="D785" s="8" t="s">
        <v>14</v>
      </c>
      <c r="E785" s="9">
        <v>7.4840764331210209E-3</v>
      </c>
      <c r="F785" s="8">
        <v>9</v>
      </c>
    </row>
    <row r="786" spans="1:6" x14ac:dyDescent="0.45">
      <c r="A786" s="8">
        <v>2023</v>
      </c>
      <c r="B786" s="8">
        <v>8</v>
      </c>
      <c r="C786" s="8">
        <v>34</v>
      </c>
      <c r="D786" s="8" t="s">
        <v>12</v>
      </c>
      <c r="E786" s="9">
        <v>9.2169585987261087</v>
      </c>
      <c r="F786" s="8">
        <v>5711</v>
      </c>
    </row>
    <row r="787" spans="1:6" x14ac:dyDescent="0.45">
      <c r="A787" s="8">
        <v>2023</v>
      </c>
      <c r="B787" s="8">
        <v>8</v>
      </c>
      <c r="C787" s="8">
        <v>34</v>
      </c>
      <c r="D787" s="8" t="s">
        <v>1</v>
      </c>
      <c r="E787" s="9">
        <v>9.6765923566879284</v>
      </c>
      <c r="F787" s="8">
        <v>5140</v>
      </c>
    </row>
    <row r="788" spans="1:6" x14ac:dyDescent="0.45">
      <c r="A788" s="8">
        <v>2023</v>
      </c>
      <c r="B788" s="8">
        <v>8</v>
      </c>
      <c r="C788" s="8">
        <v>34</v>
      </c>
      <c r="D788" s="8" t="s">
        <v>13</v>
      </c>
      <c r="E788" s="9">
        <v>2.3885350318471337E-3</v>
      </c>
      <c r="F788" s="8">
        <v>3</v>
      </c>
    </row>
    <row r="789" spans="1:6" x14ac:dyDescent="0.45">
      <c r="A789" s="8">
        <v>2023</v>
      </c>
      <c r="B789" s="8">
        <v>8</v>
      </c>
      <c r="C789" s="8">
        <v>34</v>
      </c>
      <c r="D789" s="8" t="s">
        <v>14</v>
      </c>
      <c r="E789" s="9">
        <v>8.2643312101910851E-2</v>
      </c>
      <c r="F789" s="8">
        <v>93</v>
      </c>
    </row>
    <row r="790" spans="1:6" x14ac:dyDescent="0.45">
      <c r="A790" s="8">
        <v>2023</v>
      </c>
      <c r="B790" s="8">
        <v>8</v>
      </c>
      <c r="C790" s="8">
        <v>35</v>
      </c>
      <c r="D790" s="8" t="s">
        <v>12</v>
      </c>
      <c r="E790" s="9">
        <v>3.849283439490474</v>
      </c>
      <c r="F790" s="8">
        <v>4721</v>
      </c>
    </row>
    <row r="791" spans="1:6" x14ac:dyDescent="0.45">
      <c r="A791" s="8">
        <v>2023</v>
      </c>
      <c r="B791" s="8">
        <v>8</v>
      </c>
      <c r="C791" s="8">
        <v>35</v>
      </c>
      <c r="D791" s="8" t="s">
        <v>1</v>
      </c>
      <c r="E791" s="9">
        <v>4.8049363057324843</v>
      </c>
      <c r="F791" s="8">
        <v>4008</v>
      </c>
    </row>
    <row r="792" spans="1:6" x14ac:dyDescent="0.45">
      <c r="A792" s="8">
        <v>2023</v>
      </c>
      <c r="B792" s="8">
        <v>8</v>
      </c>
      <c r="C792" s="8">
        <v>35</v>
      </c>
      <c r="D792" s="8" t="s">
        <v>13</v>
      </c>
      <c r="E792" s="9">
        <v>1.2738853503184713E-3</v>
      </c>
      <c r="F792" s="8">
        <v>2</v>
      </c>
    </row>
    <row r="793" spans="1:6" x14ac:dyDescent="0.45">
      <c r="A793" s="8">
        <v>2023</v>
      </c>
      <c r="B793" s="8">
        <v>8</v>
      </c>
      <c r="C793" s="8">
        <v>35</v>
      </c>
      <c r="D793" s="8" t="s">
        <v>14</v>
      </c>
      <c r="E793" s="9">
        <v>7.5000000000000025E-2</v>
      </c>
      <c r="F793" s="8">
        <v>99</v>
      </c>
    </row>
    <row r="794" spans="1:6" x14ac:dyDescent="0.45">
      <c r="A794" s="8">
        <v>2023</v>
      </c>
      <c r="B794" s="8">
        <v>9</v>
      </c>
      <c r="C794" s="8">
        <v>35</v>
      </c>
      <c r="D794" s="8" t="s">
        <v>12</v>
      </c>
      <c r="E794" s="9">
        <v>2.7785828025477861</v>
      </c>
      <c r="F794" s="8">
        <v>4218</v>
      </c>
    </row>
    <row r="795" spans="1:6" x14ac:dyDescent="0.45">
      <c r="A795" s="8">
        <v>2023</v>
      </c>
      <c r="B795" s="8">
        <v>9</v>
      </c>
      <c r="C795" s="8">
        <v>35</v>
      </c>
      <c r="D795" s="8" t="s">
        <v>1</v>
      </c>
      <c r="E795" s="9">
        <v>4.3222929936305796</v>
      </c>
      <c r="F795" s="8">
        <v>3788</v>
      </c>
    </row>
    <row r="796" spans="1:6" x14ac:dyDescent="0.45">
      <c r="A796" s="8">
        <v>2023</v>
      </c>
      <c r="B796" s="8">
        <v>9</v>
      </c>
      <c r="C796" s="8">
        <v>35</v>
      </c>
      <c r="D796" s="8" t="s">
        <v>13</v>
      </c>
      <c r="E796" s="9">
        <v>1.4331210191082804E-3</v>
      </c>
      <c r="F796" s="8">
        <v>2</v>
      </c>
    </row>
    <row r="797" spans="1:6" x14ac:dyDescent="0.45">
      <c r="A797" s="8">
        <v>2023</v>
      </c>
      <c r="B797" s="8">
        <v>9</v>
      </c>
      <c r="C797" s="8">
        <v>35</v>
      </c>
      <c r="D797" s="8" t="s">
        <v>14</v>
      </c>
      <c r="E797" s="9">
        <v>0.10605095541401277</v>
      </c>
      <c r="F797" s="8">
        <v>131</v>
      </c>
    </row>
    <row r="798" spans="1:6" x14ac:dyDescent="0.45">
      <c r="A798" s="8">
        <v>2023</v>
      </c>
      <c r="B798" s="8">
        <v>9</v>
      </c>
      <c r="C798" s="8">
        <v>36</v>
      </c>
      <c r="D798" s="8" t="s">
        <v>12</v>
      </c>
      <c r="E798" s="9">
        <v>6.2809713375796186</v>
      </c>
      <c r="F798" s="8">
        <v>5461</v>
      </c>
    </row>
    <row r="799" spans="1:6" x14ac:dyDescent="0.45">
      <c r="A799" s="8">
        <v>2023</v>
      </c>
      <c r="B799" s="8">
        <v>9</v>
      </c>
      <c r="C799" s="8">
        <v>36</v>
      </c>
      <c r="D799" s="8" t="s">
        <v>1</v>
      </c>
      <c r="E799" s="9">
        <v>21.664490445859748</v>
      </c>
      <c r="F799" s="8">
        <v>5997</v>
      </c>
    </row>
    <row r="800" spans="1:6" x14ac:dyDescent="0.45">
      <c r="A800" s="8">
        <v>2023</v>
      </c>
      <c r="B800" s="8">
        <v>9</v>
      </c>
      <c r="C800" s="8">
        <v>36</v>
      </c>
      <c r="D800" s="8" t="s">
        <v>13</v>
      </c>
      <c r="E800" s="9">
        <v>3.821656050955414E-3</v>
      </c>
      <c r="F800" s="8">
        <v>3</v>
      </c>
    </row>
    <row r="801" spans="1:6" x14ac:dyDescent="0.45">
      <c r="A801" s="8">
        <v>2023</v>
      </c>
      <c r="B801" s="8">
        <v>9</v>
      </c>
      <c r="C801" s="8">
        <v>36</v>
      </c>
      <c r="D801" s="8" t="s">
        <v>14</v>
      </c>
      <c r="E801" s="9">
        <v>0.23742038216560415</v>
      </c>
      <c r="F801" s="8">
        <v>220</v>
      </c>
    </row>
    <row r="802" spans="1:6" x14ac:dyDescent="0.45">
      <c r="A802" s="8">
        <v>2023</v>
      </c>
      <c r="B802" s="8">
        <v>9</v>
      </c>
      <c r="C802" s="8">
        <v>37</v>
      </c>
      <c r="D802" s="8" t="s">
        <v>12</v>
      </c>
      <c r="E802" s="9">
        <v>9.1110668789808784</v>
      </c>
      <c r="F802" s="8">
        <v>5813</v>
      </c>
    </row>
    <row r="803" spans="1:6" x14ac:dyDescent="0.45">
      <c r="A803" s="8">
        <v>2023</v>
      </c>
      <c r="B803" s="8">
        <v>9</v>
      </c>
      <c r="C803" s="8">
        <v>37</v>
      </c>
      <c r="D803" s="8" t="s">
        <v>1</v>
      </c>
      <c r="E803" s="9">
        <v>11.416242038216652</v>
      </c>
      <c r="F803" s="8">
        <v>5442</v>
      </c>
    </row>
    <row r="804" spans="1:6" x14ac:dyDescent="0.45">
      <c r="A804" s="8">
        <v>2023</v>
      </c>
      <c r="B804" s="8">
        <v>9</v>
      </c>
      <c r="C804" s="8">
        <v>37</v>
      </c>
      <c r="D804" s="8" t="s">
        <v>13</v>
      </c>
      <c r="E804" s="9">
        <v>5.8917197452229295E-3</v>
      </c>
      <c r="F804" s="8">
        <v>3</v>
      </c>
    </row>
    <row r="805" spans="1:6" x14ac:dyDescent="0.45">
      <c r="A805" s="8">
        <v>2023</v>
      </c>
      <c r="B805" s="8">
        <v>9</v>
      </c>
      <c r="C805" s="8">
        <v>37</v>
      </c>
      <c r="D805" s="8" t="s">
        <v>14</v>
      </c>
      <c r="E805" s="9">
        <v>0.23391719745222861</v>
      </c>
      <c r="F805" s="8">
        <v>243</v>
      </c>
    </row>
    <row r="806" spans="1:6" x14ac:dyDescent="0.45">
      <c r="A806" s="8">
        <v>2023</v>
      </c>
      <c r="B806" s="8">
        <v>9</v>
      </c>
      <c r="C806" s="8">
        <v>38</v>
      </c>
      <c r="D806" s="8" t="s">
        <v>12</v>
      </c>
      <c r="E806" s="9">
        <v>10.618630573248245</v>
      </c>
      <c r="F806" s="8">
        <v>5946</v>
      </c>
    </row>
    <row r="807" spans="1:6" x14ac:dyDescent="0.45">
      <c r="A807" s="8">
        <v>2023</v>
      </c>
      <c r="B807" s="8">
        <v>9</v>
      </c>
      <c r="C807" s="8">
        <v>38</v>
      </c>
      <c r="D807" s="8" t="s">
        <v>1</v>
      </c>
      <c r="E807" s="9">
        <v>18.104617834394908</v>
      </c>
      <c r="F807" s="8">
        <v>5886</v>
      </c>
    </row>
    <row r="808" spans="1:6" x14ac:dyDescent="0.45">
      <c r="A808" s="8">
        <v>2023</v>
      </c>
      <c r="B808" s="8">
        <v>9</v>
      </c>
      <c r="C808" s="8">
        <v>38</v>
      </c>
      <c r="D808" s="8" t="s">
        <v>13</v>
      </c>
      <c r="E808" s="9">
        <v>3.9808917197452229E-3</v>
      </c>
      <c r="F808" s="8">
        <v>3</v>
      </c>
    </row>
    <row r="809" spans="1:6" x14ac:dyDescent="0.45">
      <c r="A809" s="8">
        <v>2023</v>
      </c>
      <c r="B809" s="8">
        <v>9</v>
      </c>
      <c r="C809" s="8">
        <v>38</v>
      </c>
      <c r="D809" s="8" t="s">
        <v>14</v>
      </c>
      <c r="E809" s="9">
        <v>0.22563694267515866</v>
      </c>
      <c r="F809" s="8">
        <v>235</v>
      </c>
    </row>
    <row r="810" spans="1:6" x14ac:dyDescent="0.45">
      <c r="A810" s="8">
        <v>2023</v>
      </c>
      <c r="B810" s="8">
        <v>9</v>
      </c>
      <c r="C810" s="8">
        <v>39</v>
      </c>
      <c r="D810" s="8" t="s">
        <v>12</v>
      </c>
      <c r="E810" s="9">
        <v>9.4256369426751103</v>
      </c>
      <c r="F810" s="8">
        <v>5840</v>
      </c>
    </row>
    <row r="811" spans="1:6" x14ac:dyDescent="0.45">
      <c r="A811" s="8">
        <v>2023</v>
      </c>
      <c r="B811" s="8">
        <v>9</v>
      </c>
      <c r="C811" s="8">
        <v>39</v>
      </c>
      <c r="D811" s="8" t="s">
        <v>1</v>
      </c>
      <c r="E811" s="9">
        <v>10.783121019108293</v>
      </c>
      <c r="F811" s="8">
        <v>5351</v>
      </c>
    </row>
    <row r="812" spans="1:6" x14ac:dyDescent="0.45">
      <c r="A812" s="8">
        <v>2023</v>
      </c>
      <c r="B812" s="8">
        <v>9</v>
      </c>
      <c r="C812" s="8">
        <v>39</v>
      </c>
      <c r="D812" s="8" t="s">
        <v>13</v>
      </c>
      <c r="E812" s="9">
        <v>2.2292993630573252E-3</v>
      </c>
      <c r="F812" s="8">
        <v>3</v>
      </c>
    </row>
    <row r="813" spans="1:6" x14ac:dyDescent="0.45">
      <c r="A813" s="8">
        <v>2023</v>
      </c>
      <c r="B813" s="8">
        <v>9</v>
      </c>
      <c r="C813" s="8">
        <v>39</v>
      </c>
      <c r="D813" s="8" t="s">
        <v>14</v>
      </c>
      <c r="E813" s="9">
        <v>0.35207006369426685</v>
      </c>
      <c r="F813" s="8">
        <v>304</v>
      </c>
    </row>
    <row r="814" spans="1:6" x14ac:dyDescent="0.45">
      <c r="A814" s="8">
        <v>2023</v>
      </c>
      <c r="B814" s="8">
        <v>10</v>
      </c>
      <c r="C814" s="8">
        <v>39</v>
      </c>
      <c r="D814" s="8" t="s">
        <v>12</v>
      </c>
      <c r="E814" s="9">
        <v>1.4615445859872613</v>
      </c>
      <c r="F814" s="8">
        <v>2988</v>
      </c>
    </row>
    <row r="815" spans="1:6" x14ac:dyDescent="0.45">
      <c r="A815" s="8">
        <v>2023</v>
      </c>
      <c r="B815" s="8">
        <v>10</v>
      </c>
      <c r="C815" s="8">
        <v>39</v>
      </c>
      <c r="D815" s="8" t="s">
        <v>1</v>
      </c>
      <c r="E815" s="9">
        <v>1.6214968152866236</v>
      </c>
      <c r="F815" s="8">
        <v>2068</v>
      </c>
    </row>
    <row r="816" spans="1:6" x14ac:dyDescent="0.45">
      <c r="A816" s="8">
        <v>2023</v>
      </c>
      <c r="B816" s="8">
        <v>10</v>
      </c>
      <c r="C816" s="8">
        <v>39</v>
      </c>
      <c r="D816" s="8" t="s">
        <v>13</v>
      </c>
      <c r="E816" s="9">
        <v>1.2738853503184713E-3</v>
      </c>
      <c r="F816" s="8">
        <v>2</v>
      </c>
    </row>
    <row r="817" spans="1:6" x14ac:dyDescent="0.45">
      <c r="A817" s="8">
        <v>2023</v>
      </c>
      <c r="B817" s="8">
        <v>10</v>
      </c>
      <c r="C817" s="8">
        <v>39</v>
      </c>
      <c r="D817" s="8" t="s">
        <v>14</v>
      </c>
      <c r="E817" s="9">
        <v>0.16449044585987263</v>
      </c>
      <c r="F817" s="8">
        <v>189</v>
      </c>
    </row>
    <row r="818" spans="1:6" x14ac:dyDescent="0.45">
      <c r="A818" s="8">
        <v>2023</v>
      </c>
      <c r="B818" s="8">
        <v>10</v>
      </c>
      <c r="C818" s="8">
        <v>40</v>
      </c>
      <c r="D818" s="8" t="s">
        <v>12</v>
      </c>
      <c r="E818" s="9">
        <v>11.032802547770762</v>
      </c>
      <c r="F818" s="8">
        <v>5903</v>
      </c>
    </row>
    <row r="819" spans="1:6" x14ac:dyDescent="0.45">
      <c r="A819" s="8">
        <v>2023</v>
      </c>
      <c r="B819" s="8">
        <v>10</v>
      </c>
      <c r="C819" s="8">
        <v>40</v>
      </c>
      <c r="D819" s="8" t="s">
        <v>1</v>
      </c>
      <c r="E819" s="9">
        <v>19.202229299363147</v>
      </c>
      <c r="F819" s="8">
        <v>5934</v>
      </c>
    </row>
    <row r="820" spans="1:6" x14ac:dyDescent="0.45">
      <c r="A820" s="8">
        <v>2023</v>
      </c>
      <c r="B820" s="8">
        <v>10</v>
      </c>
      <c r="C820" s="8">
        <v>40</v>
      </c>
      <c r="D820" s="8" t="s">
        <v>13</v>
      </c>
      <c r="E820" s="9">
        <v>6.5286624203821642E-3</v>
      </c>
      <c r="F820" s="8">
        <v>4</v>
      </c>
    </row>
    <row r="821" spans="1:6" x14ac:dyDescent="0.45">
      <c r="A821" s="8">
        <v>2023</v>
      </c>
      <c r="B821" s="8">
        <v>10</v>
      </c>
      <c r="C821" s="8">
        <v>40</v>
      </c>
      <c r="D821" s="8" t="s">
        <v>14</v>
      </c>
      <c r="E821" s="9">
        <v>1.53964968152866</v>
      </c>
      <c r="F821" s="8">
        <v>452</v>
      </c>
    </row>
    <row r="822" spans="1:6" x14ac:dyDescent="0.45">
      <c r="A822" s="8">
        <v>2023</v>
      </c>
      <c r="B822" s="8">
        <v>10</v>
      </c>
      <c r="C822" s="8">
        <v>41</v>
      </c>
      <c r="D822" s="8" t="s">
        <v>12</v>
      </c>
      <c r="E822" s="9">
        <v>8.6624203821656547</v>
      </c>
      <c r="F822" s="8">
        <v>5775</v>
      </c>
    </row>
    <row r="823" spans="1:6" x14ac:dyDescent="0.45">
      <c r="A823" s="8">
        <v>2023</v>
      </c>
      <c r="B823" s="8">
        <v>10</v>
      </c>
      <c r="C823" s="8">
        <v>41</v>
      </c>
      <c r="D823" s="8" t="s">
        <v>1</v>
      </c>
      <c r="E823" s="9">
        <v>22.456369426751461</v>
      </c>
      <c r="F823" s="8">
        <v>6039</v>
      </c>
    </row>
    <row r="824" spans="1:6" x14ac:dyDescent="0.45">
      <c r="A824" s="8">
        <v>2023</v>
      </c>
      <c r="B824" s="8">
        <v>10</v>
      </c>
      <c r="C824" s="8">
        <v>41</v>
      </c>
      <c r="D824" s="8" t="s">
        <v>13</v>
      </c>
      <c r="E824" s="9">
        <v>7.1656050955414014E-3</v>
      </c>
      <c r="F824" s="8">
        <v>4</v>
      </c>
    </row>
    <row r="825" spans="1:6" x14ac:dyDescent="0.45">
      <c r="A825" s="8">
        <v>2023</v>
      </c>
      <c r="B825" s="8">
        <v>10</v>
      </c>
      <c r="C825" s="8">
        <v>41</v>
      </c>
      <c r="D825" s="8" t="s">
        <v>14</v>
      </c>
      <c r="E825" s="9">
        <v>0.90318471337579076</v>
      </c>
      <c r="F825" s="8">
        <v>431</v>
      </c>
    </row>
    <row r="826" spans="1:6" x14ac:dyDescent="0.45">
      <c r="A826" s="8">
        <v>2023</v>
      </c>
      <c r="B826" s="8">
        <v>10</v>
      </c>
      <c r="C826" s="8">
        <v>42</v>
      </c>
      <c r="D826" s="8" t="s">
        <v>12</v>
      </c>
      <c r="E826" s="9">
        <v>8.3676751592357448</v>
      </c>
      <c r="F826" s="8">
        <v>5809</v>
      </c>
    </row>
    <row r="827" spans="1:6" x14ac:dyDescent="0.45">
      <c r="A827" s="8">
        <v>2023</v>
      </c>
      <c r="B827" s="8">
        <v>10</v>
      </c>
      <c r="C827" s="8">
        <v>42</v>
      </c>
      <c r="D827" s="8" t="s">
        <v>1</v>
      </c>
      <c r="E827" s="9">
        <v>23.016560509553816</v>
      </c>
      <c r="F827" s="8">
        <v>5957</v>
      </c>
    </row>
    <row r="828" spans="1:6" x14ac:dyDescent="0.45">
      <c r="A828" s="8">
        <v>2023</v>
      </c>
      <c r="B828" s="8">
        <v>10</v>
      </c>
      <c r="C828" s="8">
        <v>42</v>
      </c>
      <c r="D828" s="8" t="s">
        <v>13</v>
      </c>
      <c r="E828" s="9">
        <v>5.5732484076433135E-3</v>
      </c>
      <c r="F828" s="8">
        <v>4</v>
      </c>
    </row>
    <row r="829" spans="1:6" x14ac:dyDescent="0.45">
      <c r="A829" s="8">
        <v>2023</v>
      </c>
      <c r="B829" s="8">
        <v>10</v>
      </c>
      <c r="C829" s="8">
        <v>42</v>
      </c>
      <c r="D829" s="8" t="s">
        <v>14</v>
      </c>
      <c r="E829" s="9">
        <v>1.9114649681528693</v>
      </c>
      <c r="F829" s="8">
        <v>789</v>
      </c>
    </row>
    <row r="830" spans="1:6" x14ac:dyDescent="0.45">
      <c r="A830" s="8">
        <v>2023</v>
      </c>
      <c r="B830" s="8">
        <v>10</v>
      </c>
      <c r="C830" s="8">
        <v>43</v>
      </c>
      <c r="D830" s="8" t="s">
        <v>12</v>
      </c>
      <c r="E830" s="9">
        <v>14.016719745222735</v>
      </c>
      <c r="F830" s="8">
        <v>6075</v>
      </c>
    </row>
    <row r="831" spans="1:6" x14ac:dyDescent="0.45">
      <c r="A831" s="8">
        <v>2023</v>
      </c>
      <c r="B831" s="8">
        <v>10</v>
      </c>
      <c r="C831" s="8">
        <v>43</v>
      </c>
      <c r="D831" s="8" t="s">
        <v>1</v>
      </c>
      <c r="E831" s="9">
        <v>18.771656050955507</v>
      </c>
      <c r="F831" s="8">
        <v>5885</v>
      </c>
    </row>
    <row r="832" spans="1:6" x14ac:dyDescent="0.45">
      <c r="A832" s="8">
        <v>2023</v>
      </c>
      <c r="B832" s="8">
        <v>10</v>
      </c>
      <c r="C832" s="8">
        <v>43</v>
      </c>
      <c r="D832" s="8" t="s">
        <v>13</v>
      </c>
      <c r="E832" s="9">
        <v>4.7770700636942699E-3</v>
      </c>
      <c r="F832" s="8">
        <v>4</v>
      </c>
    </row>
    <row r="833" spans="1:6" x14ac:dyDescent="0.45">
      <c r="A833" s="8">
        <v>2023</v>
      </c>
      <c r="B833" s="8">
        <v>10</v>
      </c>
      <c r="C833" s="8">
        <v>43</v>
      </c>
      <c r="D833" s="8" t="s">
        <v>14</v>
      </c>
      <c r="E833" s="9">
        <v>3.4917197452229165</v>
      </c>
      <c r="F833" s="8">
        <v>1226</v>
      </c>
    </row>
    <row r="834" spans="1:6" x14ac:dyDescent="0.45">
      <c r="A834" s="8">
        <v>2023</v>
      </c>
      <c r="B834" s="8">
        <v>10</v>
      </c>
      <c r="C834" s="8">
        <v>44</v>
      </c>
      <c r="D834" s="8" t="s">
        <v>12</v>
      </c>
      <c r="E834" s="9">
        <v>4.300318471337583</v>
      </c>
      <c r="F834" s="8">
        <v>4929</v>
      </c>
    </row>
    <row r="835" spans="1:6" x14ac:dyDescent="0.45">
      <c r="A835" s="8">
        <v>2023</v>
      </c>
      <c r="B835" s="8">
        <v>10</v>
      </c>
      <c r="C835" s="8">
        <v>44</v>
      </c>
      <c r="D835" s="8" t="s">
        <v>1</v>
      </c>
      <c r="E835" s="9">
        <v>5.7490445859872663</v>
      </c>
      <c r="F835" s="8">
        <v>4327</v>
      </c>
    </row>
    <row r="836" spans="1:6" x14ac:dyDescent="0.45">
      <c r="A836" s="8">
        <v>2023</v>
      </c>
      <c r="B836" s="8">
        <v>10</v>
      </c>
      <c r="C836" s="8">
        <v>44</v>
      </c>
      <c r="D836" s="8" t="s">
        <v>13</v>
      </c>
      <c r="E836" s="9">
        <v>4.7770700636942675E-4</v>
      </c>
      <c r="F836" s="8">
        <v>1</v>
      </c>
    </row>
    <row r="837" spans="1:6" x14ac:dyDescent="0.45">
      <c r="A837" s="8">
        <v>2023</v>
      </c>
      <c r="B837" s="8">
        <v>10</v>
      </c>
      <c r="C837" s="8">
        <v>44</v>
      </c>
      <c r="D837" s="8" t="s">
        <v>14</v>
      </c>
      <c r="E837" s="9">
        <v>0.59235668789808837</v>
      </c>
      <c r="F837" s="8">
        <v>625</v>
      </c>
    </row>
    <row r="838" spans="1:6" x14ac:dyDescent="0.45">
      <c r="A838" s="8">
        <v>2023</v>
      </c>
      <c r="B838" s="8">
        <v>11</v>
      </c>
      <c r="C838" s="8">
        <v>44</v>
      </c>
      <c r="D838" s="8" t="s">
        <v>12</v>
      </c>
      <c r="E838" s="9">
        <v>10.644347133757805</v>
      </c>
      <c r="F838" s="8">
        <v>5953</v>
      </c>
    </row>
    <row r="839" spans="1:6" x14ac:dyDescent="0.45">
      <c r="A839" s="8">
        <v>2023</v>
      </c>
      <c r="B839" s="8">
        <v>11</v>
      </c>
      <c r="C839" s="8">
        <v>44</v>
      </c>
      <c r="D839" s="8" t="s">
        <v>1</v>
      </c>
      <c r="E839" s="9">
        <v>21.586464968152821</v>
      </c>
      <c r="F839" s="8">
        <v>6060</v>
      </c>
    </row>
    <row r="840" spans="1:6" x14ac:dyDescent="0.45">
      <c r="A840" s="8">
        <v>2023</v>
      </c>
      <c r="B840" s="8">
        <v>11</v>
      </c>
      <c r="C840" s="8">
        <v>44</v>
      </c>
      <c r="D840" s="8" t="s">
        <v>13</v>
      </c>
      <c r="E840" s="9">
        <v>3.9808917197452229E-3</v>
      </c>
      <c r="F840" s="8">
        <v>2</v>
      </c>
    </row>
    <row r="841" spans="1:6" x14ac:dyDescent="0.45">
      <c r="A841" s="8">
        <v>2023</v>
      </c>
      <c r="B841" s="8">
        <v>11</v>
      </c>
      <c r="C841" s="8">
        <v>44</v>
      </c>
      <c r="D841" s="8" t="s">
        <v>14</v>
      </c>
      <c r="E841" s="9">
        <v>2.0799363057324909</v>
      </c>
      <c r="F841" s="8">
        <v>1118</v>
      </c>
    </row>
    <row r="842" spans="1:6" x14ac:dyDescent="0.45">
      <c r="A842" s="8">
        <v>2023</v>
      </c>
      <c r="B842" s="8">
        <v>11</v>
      </c>
      <c r="C842" s="8">
        <v>45</v>
      </c>
      <c r="D842" s="8" t="s">
        <v>12</v>
      </c>
      <c r="E842" s="9">
        <v>15.85047770700592</v>
      </c>
      <c r="F842" s="8">
        <v>6111</v>
      </c>
    </row>
    <row r="843" spans="1:6" x14ac:dyDescent="0.45">
      <c r="A843" s="8">
        <v>2023</v>
      </c>
      <c r="B843" s="8">
        <v>11</v>
      </c>
      <c r="C843" s="8">
        <v>45</v>
      </c>
      <c r="D843" s="8" t="s">
        <v>1</v>
      </c>
      <c r="E843" s="9">
        <v>18.037898089172099</v>
      </c>
      <c r="F843" s="8">
        <v>5927</v>
      </c>
    </row>
    <row r="844" spans="1:6" x14ac:dyDescent="0.45">
      <c r="A844" s="8">
        <v>2023</v>
      </c>
      <c r="B844" s="8">
        <v>11</v>
      </c>
      <c r="C844" s="8">
        <v>45</v>
      </c>
      <c r="D844" s="8" t="s">
        <v>13</v>
      </c>
      <c r="E844" s="9">
        <v>4.2993630573248407E-3</v>
      </c>
      <c r="F844" s="8">
        <v>3</v>
      </c>
    </row>
    <row r="845" spans="1:6" x14ac:dyDescent="0.45">
      <c r="A845" s="8">
        <v>2023</v>
      </c>
      <c r="B845" s="8">
        <v>11</v>
      </c>
      <c r="C845" s="8">
        <v>45</v>
      </c>
      <c r="D845" s="8" t="s">
        <v>14</v>
      </c>
      <c r="E845" s="9">
        <v>2.4958598726114576</v>
      </c>
      <c r="F845" s="8">
        <v>1190</v>
      </c>
    </row>
    <row r="846" spans="1:6" x14ac:dyDescent="0.45">
      <c r="A846" s="8">
        <v>2023</v>
      </c>
      <c r="B846" s="8">
        <v>11</v>
      </c>
      <c r="C846" s="8">
        <v>46</v>
      </c>
      <c r="D846" s="8" t="s">
        <v>12</v>
      </c>
      <c r="E846" s="9">
        <v>16.63837579617806</v>
      </c>
      <c r="F846" s="8">
        <v>6086</v>
      </c>
    </row>
    <row r="847" spans="1:6" x14ac:dyDescent="0.45">
      <c r="A847" s="8">
        <v>2023</v>
      </c>
      <c r="B847" s="8">
        <v>11</v>
      </c>
      <c r="C847" s="8">
        <v>46</v>
      </c>
      <c r="D847" s="8" t="s">
        <v>1</v>
      </c>
      <c r="E847" s="9">
        <v>14.567675159235746</v>
      </c>
      <c r="F847" s="8">
        <v>5672</v>
      </c>
    </row>
    <row r="848" spans="1:6" x14ac:dyDescent="0.45">
      <c r="A848" s="8">
        <v>2023</v>
      </c>
      <c r="B848" s="8">
        <v>11</v>
      </c>
      <c r="C848" s="8">
        <v>46</v>
      </c>
      <c r="D848" s="8" t="s">
        <v>13</v>
      </c>
      <c r="E848" s="9">
        <v>2.7070063694267519E-3</v>
      </c>
      <c r="F848" s="8">
        <v>2</v>
      </c>
    </row>
    <row r="849" spans="1:6" x14ac:dyDescent="0.45">
      <c r="A849" s="8">
        <v>2023</v>
      </c>
      <c r="B849" s="8">
        <v>11</v>
      </c>
      <c r="C849" s="8">
        <v>46</v>
      </c>
      <c r="D849" s="8" t="s">
        <v>14</v>
      </c>
      <c r="E849" s="9">
        <v>2.5579617834394983</v>
      </c>
      <c r="F849" s="8">
        <v>1258</v>
      </c>
    </row>
    <row r="850" spans="1:6" x14ac:dyDescent="0.45">
      <c r="A850" s="8">
        <v>2023</v>
      </c>
      <c r="B850" s="8">
        <v>11</v>
      </c>
      <c r="C850" s="8">
        <v>47</v>
      </c>
      <c r="D850" s="8" t="s">
        <v>12</v>
      </c>
      <c r="E850" s="9">
        <v>15.543073248407683</v>
      </c>
      <c r="F850" s="8">
        <v>6063</v>
      </c>
    </row>
    <row r="851" spans="1:6" x14ac:dyDescent="0.45">
      <c r="A851" s="8">
        <v>2023</v>
      </c>
      <c r="B851" s="8">
        <v>11</v>
      </c>
      <c r="C851" s="8">
        <v>47</v>
      </c>
      <c r="D851" s="8" t="s">
        <v>1</v>
      </c>
      <c r="E851" s="9">
        <v>55.930732484075996</v>
      </c>
      <c r="F851" s="8">
        <v>6390</v>
      </c>
    </row>
    <row r="852" spans="1:6" x14ac:dyDescent="0.45">
      <c r="A852" s="8">
        <v>2023</v>
      </c>
      <c r="B852" s="8">
        <v>11</v>
      </c>
      <c r="C852" s="8">
        <v>47</v>
      </c>
      <c r="D852" s="8" t="s">
        <v>13</v>
      </c>
      <c r="E852" s="9">
        <v>1.1146496815286624E-3</v>
      </c>
      <c r="F852" s="8">
        <v>1</v>
      </c>
    </row>
    <row r="853" spans="1:6" x14ac:dyDescent="0.45">
      <c r="A853" s="8">
        <v>2023</v>
      </c>
      <c r="B853" s="8">
        <v>11</v>
      </c>
      <c r="C853" s="8">
        <v>47</v>
      </c>
      <c r="D853" s="8" t="s">
        <v>14</v>
      </c>
      <c r="E853" s="9">
        <v>3.2285031847134213</v>
      </c>
      <c r="F853" s="8">
        <v>1670</v>
      </c>
    </row>
    <row r="854" spans="1:6" x14ac:dyDescent="0.45">
      <c r="A854" s="8">
        <v>2023</v>
      </c>
      <c r="B854" s="8">
        <v>11</v>
      </c>
      <c r="C854" s="8">
        <v>48</v>
      </c>
      <c r="D854" s="8" t="s">
        <v>12</v>
      </c>
      <c r="E854" s="9">
        <v>8.721098726114672</v>
      </c>
      <c r="F854" s="8">
        <v>5710</v>
      </c>
    </row>
    <row r="855" spans="1:6" x14ac:dyDescent="0.45">
      <c r="A855" s="8">
        <v>2023</v>
      </c>
      <c r="B855" s="8">
        <v>11</v>
      </c>
      <c r="C855" s="8">
        <v>48</v>
      </c>
      <c r="D855" s="8" t="s">
        <v>1</v>
      </c>
      <c r="E855" s="9">
        <v>18.828662420382269</v>
      </c>
      <c r="F855" s="8">
        <v>5870</v>
      </c>
    </row>
    <row r="856" spans="1:6" x14ac:dyDescent="0.45">
      <c r="A856" s="8">
        <v>2023</v>
      </c>
      <c r="B856" s="8">
        <v>11</v>
      </c>
      <c r="C856" s="8">
        <v>48</v>
      </c>
      <c r="D856" s="8" t="s">
        <v>13</v>
      </c>
      <c r="E856" s="9">
        <v>3.5031847133757958E-3</v>
      </c>
      <c r="F856" s="8">
        <v>2</v>
      </c>
    </row>
    <row r="857" spans="1:6" x14ac:dyDescent="0.45">
      <c r="A857" s="8">
        <v>2023</v>
      </c>
      <c r="B857" s="8">
        <v>11</v>
      </c>
      <c r="C857" s="8">
        <v>48</v>
      </c>
      <c r="D857" s="8" t="s">
        <v>14</v>
      </c>
      <c r="E857" s="9">
        <v>3.077547770700622</v>
      </c>
      <c r="F857" s="8">
        <v>1743</v>
      </c>
    </row>
    <row r="858" spans="1:6" x14ac:dyDescent="0.45">
      <c r="A858" s="8">
        <v>2023</v>
      </c>
      <c r="B858" s="8">
        <v>12</v>
      </c>
      <c r="C858" s="8">
        <v>48</v>
      </c>
      <c r="D858" s="8" t="s">
        <v>12</v>
      </c>
      <c r="E858" s="9">
        <v>5.2616242038216896</v>
      </c>
      <c r="F858" s="8">
        <v>5162</v>
      </c>
    </row>
    <row r="859" spans="1:6" x14ac:dyDescent="0.45">
      <c r="A859" s="8">
        <v>2023</v>
      </c>
      <c r="B859" s="8">
        <v>12</v>
      </c>
      <c r="C859" s="8">
        <v>48</v>
      </c>
      <c r="D859" s="8" t="s">
        <v>1</v>
      </c>
      <c r="E859" s="9">
        <v>22.128025477707119</v>
      </c>
      <c r="F859" s="8">
        <v>6104</v>
      </c>
    </row>
    <row r="860" spans="1:6" x14ac:dyDescent="0.45">
      <c r="A860" s="8">
        <v>2023</v>
      </c>
      <c r="B860" s="8">
        <v>12</v>
      </c>
      <c r="C860" s="8">
        <v>48</v>
      </c>
      <c r="D860" s="8" t="s">
        <v>13</v>
      </c>
      <c r="E860" s="9">
        <v>2.2292993630573248E-3</v>
      </c>
      <c r="F860" s="8">
        <v>2</v>
      </c>
    </row>
    <row r="861" spans="1:6" x14ac:dyDescent="0.45">
      <c r="A861" s="8">
        <v>2023</v>
      </c>
      <c r="B861" s="8">
        <v>12</v>
      </c>
      <c r="C861" s="8">
        <v>48</v>
      </c>
      <c r="D861" s="8" t="s">
        <v>14</v>
      </c>
      <c r="E861" s="9">
        <v>3.1399681528662553</v>
      </c>
      <c r="F861" s="8">
        <v>1764</v>
      </c>
    </row>
    <row r="862" spans="1:6" x14ac:dyDescent="0.45">
      <c r="A862" s="8">
        <v>2023</v>
      </c>
      <c r="B862" s="8">
        <v>12</v>
      </c>
      <c r="C862" s="8">
        <v>49</v>
      </c>
      <c r="D862" s="8" t="s">
        <v>12</v>
      </c>
      <c r="E862" s="9">
        <v>11.849522292993633</v>
      </c>
      <c r="F862" s="8">
        <v>6029</v>
      </c>
    </row>
    <row r="863" spans="1:6" x14ac:dyDescent="0.45">
      <c r="A863" s="8">
        <v>2023</v>
      </c>
      <c r="B863" s="8">
        <v>12</v>
      </c>
      <c r="C863" s="8">
        <v>49</v>
      </c>
      <c r="D863" s="8" t="s">
        <v>1</v>
      </c>
      <c r="E863" s="9">
        <v>52.381369426750602</v>
      </c>
      <c r="F863" s="8">
        <v>6472</v>
      </c>
    </row>
    <row r="864" spans="1:6" x14ac:dyDescent="0.45">
      <c r="A864" s="8">
        <v>2023</v>
      </c>
      <c r="B864" s="8">
        <v>12</v>
      </c>
      <c r="C864" s="8">
        <v>49</v>
      </c>
      <c r="D864" s="8" t="s">
        <v>13</v>
      </c>
      <c r="E864" s="9">
        <v>7.48407643312102E-3</v>
      </c>
      <c r="F864" s="8">
        <v>3</v>
      </c>
    </row>
    <row r="865" spans="1:6" x14ac:dyDescent="0.45">
      <c r="A865" s="8">
        <v>2023</v>
      </c>
      <c r="B865" s="8">
        <v>12</v>
      </c>
      <c r="C865" s="8">
        <v>49</v>
      </c>
      <c r="D865" s="8" t="s">
        <v>14</v>
      </c>
      <c r="E865" s="9">
        <v>8.3447452229299248</v>
      </c>
      <c r="F865" s="8">
        <v>2147</v>
      </c>
    </row>
    <row r="866" spans="1:6" x14ac:dyDescent="0.45">
      <c r="A866" s="8">
        <v>2023</v>
      </c>
      <c r="B866" s="8">
        <v>12</v>
      </c>
      <c r="C866" s="8">
        <v>50</v>
      </c>
      <c r="D866" s="8" t="s">
        <v>12</v>
      </c>
      <c r="E866" s="9">
        <v>10.817038216560505</v>
      </c>
      <c r="F866" s="8">
        <v>5983</v>
      </c>
    </row>
    <row r="867" spans="1:6" x14ac:dyDescent="0.45">
      <c r="A867" s="8">
        <v>2023</v>
      </c>
      <c r="B867" s="8">
        <v>12</v>
      </c>
      <c r="C867" s="8">
        <v>50</v>
      </c>
      <c r="D867" s="8" t="s">
        <v>1</v>
      </c>
      <c r="E867" s="9">
        <v>48.170859872610471</v>
      </c>
      <c r="F867" s="8">
        <v>6424</v>
      </c>
    </row>
    <row r="868" spans="1:6" x14ac:dyDescent="0.45">
      <c r="A868" s="8">
        <v>2023</v>
      </c>
      <c r="B868" s="8">
        <v>12</v>
      </c>
      <c r="C868" s="8">
        <v>50</v>
      </c>
      <c r="D868" s="8" t="s">
        <v>13</v>
      </c>
      <c r="E868" s="9">
        <v>6.3694267515923579E-3</v>
      </c>
      <c r="F868" s="8">
        <v>2</v>
      </c>
    </row>
    <row r="869" spans="1:6" x14ac:dyDescent="0.45">
      <c r="A869" s="8">
        <v>2023</v>
      </c>
      <c r="B869" s="8">
        <v>12</v>
      </c>
      <c r="C869" s="8">
        <v>50</v>
      </c>
      <c r="D869" s="8" t="s">
        <v>14</v>
      </c>
      <c r="E869" s="9">
        <v>5.278025477706989</v>
      </c>
      <c r="F869" s="8">
        <v>1982</v>
      </c>
    </row>
    <row r="870" spans="1:6" x14ac:dyDescent="0.45">
      <c r="A870" s="8">
        <v>2023</v>
      </c>
      <c r="B870" s="8">
        <v>12</v>
      </c>
      <c r="C870" s="8">
        <v>51</v>
      </c>
      <c r="D870" s="8" t="s">
        <v>12</v>
      </c>
      <c r="E870" s="9">
        <v>10.345621019108265</v>
      </c>
      <c r="F870" s="8">
        <v>5929</v>
      </c>
    </row>
    <row r="871" spans="1:6" x14ac:dyDescent="0.45">
      <c r="A871" s="8">
        <v>2023</v>
      </c>
      <c r="B871" s="8">
        <v>12</v>
      </c>
      <c r="C871" s="8">
        <v>51</v>
      </c>
      <c r="D871" s="8" t="s">
        <v>1</v>
      </c>
      <c r="E871" s="9">
        <v>49.175796178343205</v>
      </c>
      <c r="F871" s="8">
        <v>6433</v>
      </c>
    </row>
    <row r="872" spans="1:6" x14ac:dyDescent="0.45">
      <c r="A872" s="8">
        <v>2023</v>
      </c>
      <c r="B872" s="8">
        <v>12</v>
      </c>
      <c r="C872" s="8">
        <v>51</v>
      </c>
      <c r="D872" s="8" t="s">
        <v>13</v>
      </c>
      <c r="E872" s="9">
        <v>4.4585987261146504E-3</v>
      </c>
      <c r="F872" s="8">
        <v>2</v>
      </c>
    </row>
    <row r="873" spans="1:6" x14ac:dyDescent="0.45">
      <c r="A873" s="8">
        <v>2023</v>
      </c>
      <c r="B873" s="8">
        <v>12</v>
      </c>
      <c r="C873" s="8">
        <v>51</v>
      </c>
      <c r="D873" s="8" t="s">
        <v>14</v>
      </c>
      <c r="E873" s="9">
        <v>5.8665605095541942</v>
      </c>
      <c r="F873" s="8">
        <v>2090</v>
      </c>
    </row>
    <row r="874" spans="1:6" x14ac:dyDescent="0.45">
      <c r="A874" s="8">
        <v>2023</v>
      </c>
      <c r="B874" s="8">
        <v>12</v>
      </c>
      <c r="C874" s="8">
        <v>52</v>
      </c>
      <c r="D874" s="8" t="s">
        <v>12</v>
      </c>
      <c r="E874" s="9">
        <v>28.655971337579228</v>
      </c>
      <c r="F874" s="8">
        <v>6207</v>
      </c>
    </row>
    <row r="875" spans="1:6" x14ac:dyDescent="0.45">
      <c r="A875" s="8">
        <v>2023</v>
      </c>
      <c r="B875" s="8">
        <v>12</v>
      </c>
      <c r="C875" s="8">
        <v>52</v>
      </c>
      <c r="D875" s="8" t="s">
        <v>1</v>
      </c>
      <c r="E875" s="9">
        <v>89.98885350318487</v>
      </c>
      <c r="F875" s="8">
        <v>6542</v>
      </c>
    </row>
    <row r="876" spans="1:6" x14ac:dyDescent="0.45">
      <c r="A876" s="8">
        <v>2023</v>
      </c>
      <c r="B876" s="8">
        <v>12</v>
      </c>
      <c r="C876" s="8">
        <v>52</v>
      </c>
      <c r="D876" s="8" t="s">
        <v>13</v>
      </c>
      <c r="E876" s="9">
        <v>1.2420382165605093E-2</v>
      </c>
      <c r="F876" s="8">
        <v>2</v>
      </c>
    </row>
    <row r="877" spans="1:6" x14ac:dyDescent="0.45">
      <c r="A877" s="8">
        <v>2023</v>
      </c>
      <c r="B877" s="8">
        <v>12</v>
      </c>
      <c r="C877" s="8">
        <v>52</v>
      </c>
      <c r="D877" s="8" t="s">
        <v>14</v>
      </c>
      <c r="E877" s="9">
        <v>10.842834394904516</v>
      </c>
      <c r="F877" s="8">
        <v>2294</v>
      </c>
    </row>
    <row r="878" spans="1:6" x14ac:dyDescent="0.45">
      <c r="A878" s="8">
        <v>2024</v>
      </c>
      <c r="B878" s="8">
        <v>1</v>
      </c>
      <c r="C878" s="8">
        <v>1</v>
      </c>
      <c r="D878" s="8" t="s">
        <v>12</v>
      </c>
      <c r="E878" s="9">
        <v>6.3799363057325156</v>
      </c>
      <c r="F878" s="8">
        <v>5437</v>
      </c>
    </row>
    <row r="879" spans="1:6" x14ac:dyDescent="0.45">
      <c r="A879" s="8">
        <v>2024</v>
      </c>
      <c r="B879" s="8">
        <v>1</v>
      </c>
      <c r="C879" s="8">
        <v>1</v>
      </c>
      <c r="D879" s="8" t="s">
        <v>1</v>
      </c>
      <c r="E879" s="9">
        <v>14.37515923566885</v>
      </c>
      <c r="F879" s="8">
        <v>5639</v>
      </c>
    </row>
    <row r="880" spans="1:6" x14ac:dyDescent="0.45">
      <c r="A880" s="8">
        <v>2024</v>
      </c>
      <c r="B880" s="8">
        <v>1</v>
      </c>
      <c r="C880" s="8">
        <v>1</v>
      </c>
      <c r="D880" s="8" t="s">
        <v>13</v>
      </c>
      <c r="E880" s="9">
        <v>6.2101910828025473E-3</v>
      </c>
      <c r="F880" s="8">
        <v>2</v>
      </c>
    </row>
    <row r="881" spans="1:6" x14ac:dyDescent="0.45">
      <c r="A881" s="8">
        <v>2024</v>
      </c>
      <c r="B881" s="8">
        <v>1</v>
      </c>
      <c r="C881" s="8">
        <v>1</v>
      </c>
      <c r="D881" s="8" t="s">
        <v>14</v>
      </c>
      <c r="E881" s="9">
        <v>2.7364649681528563</v>
      </c>
      <c r="F881" s="8">
        <v>1768</v>
      </c>
    </row>
    <row r="882" spans="1:6" x14ac:dyDescent="0.45">
      <c r="A882" s="8">
        <v>2024</v>
      </c>
      <c r="B882" s="8">
        <v>1</v>
      </c>
      <c r="C882" s="8">
        <v>2</v>
      </c>
      <c r="D882" s="8" t="s">
        <v>12</v>
      </c>
      <c r="E882" s="9">
        <v>7.260828025477756</v>
      </c>
      <c r="F882" s="8">
        <v>5717</v>
      </c>
    </row>
    <row r="883" spans="1:6" x14ac:dyDescent="0.45">
      <c r="A883" s="8">
        <v>2024</v>
      </c>
      <c r="B883" s="8">
        <v>1</v>
      </c>
      <c r="C883" s="8">
        <v>2</v>
      </c>
      <c r="D883" s="8" t="s">
        <v>1</v>
      </c>
      <c r="E883" s="9">
        <v>33.625159235668356</v>
      </c>
      <c r="F883" s="8">
        <v>6394</v>
      </c>
    </row>
    <row r="884" spans="1:6" x14ac:dyDescent="0.45">
      <c r="A884" s="8">
        <v>2024</v>
      </c>
      <c r="B884" s="8">
        <v>1</v>
      </c>
      <c r="C884" s="8">
        <v>2</v>
      </c>
      <c r="D884" s="8" t="s">
        <v>13</v>
      </c>
      <c r="E884" s="9">
        <v>3.1847133757961781E-3</v>
      </c>
      <c r="F884" s="8">
        <v>2</v>
      </c>
    </row>
    <row r="885" spans="1:6" x14ac:dyDescent="0.45">
      <c r="A885" s="8">
        <v>2024</v>
      </c>
      <c r="B885" s="8">
        <v>1</v>
      </c>
      <c r="C885" s="8">
        <v>2</v>
      </c>
      <c r="D885" s="8" t="s">
        <v>14</v>
      </c>
      <c r="E885" s="9">
        <v>5.3957006369426734</v>
      </c>
      <c r="F885" s="8">
        <v>2124</v>
      </c>
    </row>
    <row r="886" spans="1:6" x14ac:dyDescent="0.45">
      <c r="A886" s="8">
        <v>2024</v>
      </c>
      <c r="B886" s="8">
        <v>1</v>
      </c>
      <c r="C886" s="8">
        <v>3</v>
      </c>
      <c r="D886" s="8" t="s">
        <v>12</v>
      </c>
      <c r="E886" s="9">
        <v>13.050318471337215</v>
      </c>
      <c r="F886" s="8">
        <v>6144</v>
      </c>
    </row>
    <row r="887" spans="1:6" x14ac:dyDescent="0.45">
      <c r="A887" s="8">
        <v>2024</v>
      </c>
      <c r="B887" s="8">
        <v>1</v>
      </c>
      <c r="C887" s="8">
        <v>3</v>
      </c>
      <c r="D887" s="8" t="s">
        <v>1</v>
      </c>
      <c r="E887" s="9">
        <v>16.628821656050853</v>
      </c>
      <c r="F887" s="8">
        <v>5917</v>
      </c>
    </row>
    <row r="888" spans="1:6" x14ac:dyDescent="0.45">
      <c r="A888" s="8">
        <v>2024</v>
      </c>
      <c r="B888" s="8">
        <v>1</v>
      </c>
      <c r="C888" s="8">
        <v>3</v>
      </c>
      <c r="D888" s="8" t="s">
        <v>13</v>
      </c>
      <c r="E888" s="9">
        <v>4.1401273885350318E-3</v>
      </c>
      <c r="F888" s="8">
        <v>2</v>
      </c>
    </row>
    <row r="889" spans="1:6" x14ac:dyDescent="0.45">
      <c r="A889" s="8">
        <v>2024</v>
      </c>
      <c r="B889" s="8">
        <v>1</v>
      </c>
      <c r="C889" s="8">
        <v>3</v>
      </c>
      <c r="D889" s="8" t="s">
        <v>14</v>
      </c>
      <c r="E889" s="9">
        <v>4.7791401273885379</v>
      </c>
      <c r="F889" s="8">
        <v>2068</v>
      </c>
    </row>
    <row r="890" spans="1:6" x14ac:dyDescent="0.45">
      <c r="A890" s="8">
        <v>2024</v>
      </c>
      <c r="B890" s="8">
        <v>1</v>
      </c>
      <c r="C890" s="8">
        <v>4</v>
      </c>
      <c r="D890" s="8" t="s">
        <v>12</v>
      </c>
      <c r="E890" s="9">
        <v>10.887898089172142</v>
      </c>
      <c r="F890" s="8">
        <v>6118</v>
      </c>
    </row>
    <row r="891" spans="1:6" x14ac:dyDescent="0.45">
      <c r="A891" s="8">
        <v>2024</v>
      </c>
      <c r="B891" s="8">
        <v>1</v>
      </c>
      <c r="C891" s="8">
        <v>4</v>
      </c>
      <c r="D891" s="8" t="s">
        <v>1</v>
      </c>
      <c r="E891" s="9">
        <v>23.582802547770722</v>
      </c>
      <c r="F891" s="8">
        <v>5775</v>
      </c>
    </row>
    <row r="892" spans="1:6" x14ac:dyDescent="0.45">
      <c r="A892" s="8">
        <v>2024</v>
      </c>
      <c r="B892" s="8">
        <v>1</v>
      </c>
      <c r="C892" s="8">
        <v>4</v>
      </c>
      <c r="D892" s="8" t="s">
        <v>13</v>
      </c>
      <c r="E892" s="9">
        <v>3.0254777070063696E-3</v>
      </c>
      <c r="F892" s="8">
        <v>2</v>
      </c>
    </row>
    <row r="893" spans="1:6" x14ac:dyDescent="0.45">
      <c r="A893" s="8">
        <v>2024</v>
      </c>
      <c r="B893" s="8">
        <v>1</v>
      </c>
      <c r="C893" s="8">
        <v>4</v>
      </c>
      <c r="D893" s="8" t="s">
        <v>14</v>
      </c>
      <c r="E893" s="9">
        <v>6.2487261146497559</v>
      </c>
      <c r="F893" s="8">
        <v>2136</v>
      </c>
    </row>
    <row r="894" spans="1:6" x14ac:dyDescent="0.45">
      <c r="A894" s="8">
        <v>2024</v>
      </c>
      <c r="B894" s="8">
        <v>1</v>
      </c>
      <c r="C894" s="8">
        <v>5</v>
      </c>
      <c r="D894" s="8" t="s">
        <v>12</v>
      </c>
      <c r="E894" s="9">
        <v>4.0008757961783381</v>
      </c>
      <c r="F894" s="8">
        <v>4998</v>
      </c>
    </row>
    <row r="895" spans="1:6" x14ac:dyDescent="0.45">
      <c r="A895" s="8">
        <v>2024</v>
      </c>
      <c r="B895" s="8">
        <v>1</v>
      </c>
      <c r="C895" s="8">
        <v>5</v>
      </c>
      <c r="D895" s="8" t="s">
        <v>1</v>
      </c>
      <c r="E895" s="9">
        <v>7.7082802547771196</v>
      </c>
      <c r="F895" s="8">
        <v>4348</v>
      </c>
    </row>
    <row r="896" spans="1:6" x14ac:dyDescent="0.45">
      <c r="A896" s="8">
        <v>2024</v>
      </c>
      <c r="B896" s="8">
        <v>1</v>
      </c>
      <c r="C896" s="8">
        <v>5</v>
      </c>
      <c r="D896" s="8" t="s">
        <v>13</v>
      </c>
      <c r="E896" s="9">
        <v>2.2292993630573252E-3</v>
      </c>
      <c r="F896" s="8">
        <v>2</v>
      </c>
    </row>
    <row r="897" spans="1:6" x14ac:dyDescent="0.45">
      <c r="A897" s="8">
        <v>2024</v>
      </c>
      <c r="B897" s="8">
        <v>1</v>
      </c>
      <c r="C897" s="8">
        <v>5</v>
      </c>
      <c r="D897" s="8" t="s">
        <v>14</v>
      </c>
      <c r="E897" s="9">
        <v>1.4979299363057366</v>
      </c>
      <c r="F897" s="8">
        <v>1326</v>
      </c>
    </row>
    <row r="898" spans="1:6" x14ac:dyDescent="0.45">
      <c r="A898" s="8">
        <v>2024</v>
      </c>
      <c r="B898" s="8">
        <v>2</v>
      </c>
      <c r="C898" s="8">
        <v>5</v>
      </c>
      <c r="D898" s="8" t="s">
        <v>12</v>
      </c>
      <c r="E898" s="9">
        <v>5.2482484076432856</v>
      </c>
      <c r="F898" s="8">
        <v>5414</v>
      </c>
    </row>
    <row r="899" spans="1:6" x14ac:dyDescent="0.45">
      <c r="A899" s="8">
        <v>2024</v>
      </c>
      <c r="B899" s="8">
        <v>2</v>
      </c>
      <c r="C899" s="8">
        <v>5</v>
      </c>
      <c r="D899" s="8" t="s">
        <v>1</v>
      </c>
      <c r="E899" s="9">
        <v>14.412898089171984</v>
      </c>
      <c r="F899" s="8">
        <v>5817</v>
      </c>
    </row>
    <row r="900" spans="1:6" x14ac:dyDescent="0.45">
      <c r="A900" s="8">
        <v>2024</v>
      </c>
      <c r="B900" s="8">
        <v>2</v>
      </c>
      <c r="C900" s="8">
        <v>5</v>
      </c>
      <c r="D900" s="8" t="s">
        <v>13</v>
      </c>
      <c r="E900" s="9">
        <v>2.2292993630573243E-3</v>
      </c>
      <c r="F900" s="8">
        <v>2</v>
      </c>
    </row>
    <row r="901" spans="1:6" x14ac:dyDescent="0.45">
      <c r="A901" s="8">
        <v>2024</v>
      </c>
      <c r="B901" s="8">
        <v>2</v>
      </c>
      <c r="C901" s="8">
        <v>5</v>
      </c>
      <c r="D901" s="8" t="s">
        <v>14</v>
      </c>
      <c r="E901" s="9">
        <v>2.2990445859872737</v>
      </c>
      <c r="F901" s="8">
        <v>1584</v>
      </c>
    </row>
    <row r="902" spans="1:6" x14ac:dyDescent="0.45">
      <c r="A902" s="8">
        <v>2024</v>
      </c>
      <c r="B902" s="8">
        <v>2</v>
      </c>
      <c r="C902" s="8">
        <v>6</v>
      </c>
      <c r="D902" s="8" t="s">
        <v>12</v>
      </c>
      <c r="E902" s="9">
        <v>8.2155254777070255</v>
      </c>
      <c r="F902" s="8">
        <v>5825</v>
      </c>
    </row>
    <row r="903" spans="1:6" x14ac:dyDescent="0.45">
      <c r="A903" s="8">
        <v>2024</v>
      </c>
      <c r="B903" s="8">
        <v>2</v>
      </c>
      <c r="C903" s="8">
        <v>6</v>
      </c>
      <c r="D903" s="8" t="s">
        <v>1</v>
      </c>
      <c r="E903" s="9">
        <v>22.895541401273348</v>
      </c>
      <c r="F903" s="8">
        <v>6304</v>
      </c>
    </row>
    <row r="904" spans="1:6" x14ac:dyDescent="0.45">
      <c r="A904" s="8">
        <v>2024</v>
      </c>
      <c r="B904" s="8">
        <v>2</v>
      </c>
      <c r="C904" s="8">
        <v>6</v>
      </c>
      <c r="D904" s="8" t="s">
        <v>13</v>
      </c>
      <c r="E904" s="9">
        <v>6.8471337579617845E-3</v>
      </c>
      <c r="F904" s="8">
        <v>3</v>
      </c>
    </row>
    <row r="905" spans="1:6" x14ac:dyDescent="0.45">
      <c r="A905" s="8">
        <v>2024</v>
      </c>
      <c r="B905" s="8">
        <v>2</v>
      </c>
      <c r="C905" s="8">
        <v>6</v>
      </c>
      <c r="D905" s="8" t="s">
        <v>14</v>
      </c>
      <c r="E905" s="9">
        <v>6.5159235668790512</v>
      </c>
      <c r="F905" s="8">
        <v>2139</v>
      </c>
    </row>
  </sheetData>
  <autoFilter ref="A1:F1" xr:uid="{00000000-0001-0000-01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0933B-A342-45C4-BCC0-7D5E37549C1F}">
  <dimension ref="B2:N19"/>
  <sheetViews>
    <sheetView zoomScale="85" zoomScaleNormal="85" workbookViewId="0">
      <selection activeCell="M18" sqref="M18"/>
    </sheetView>
  </sheetViews>
  <sheetFormatPr defaultColWidth="9.1328125" defaultRowHeight="14.25" x14ac:dyDescent="0.45"/>
  <cols>
    <col min="1" max="1" width="9.1328125" style="10"/>
    <col min="2" max="2" width="18.86328125" style="10" bestFit="1" customWidth="1"/>
    <col min="3" max="3" width="36.53125" style="10" bestFit="1" customWidth="1"/>
    <col min="4" max="4" width="5.3984375" style="10" bestFit="1" customWidth="1"/>
    <col min="5" max="5" width="6.3984375" style="10" bestFit="1" customWidth="1"/>
    <col min="6" max="6" width="13.46484375" style="10" bestFit="1" customWidth="1"/>
    <col min="7" max="7" width="6.3984375" style="10" bestFit="1" customWidth="1"/>
    <col min="8" max="8" width="16.3984375" style="10" bestFit="1" customWidth="1"/>
    <col min="9" max="9" width="12.1328125" style="10" bestFit="1" customWidth="1"/>
    <col min="10" max="10" width="11.46484375" style="10" bestFit="1" customWidth="1"/>
    <col min="11" max="11" width="7.796875" style="10" bestFit="1" customWidth="1"/>
    <col min="12" max="12" width="23.06640625" style="10" customWidth="1"/>
    <col min="13" max="13" width="7.46484375" style="10" bestFit="1" customWidth="1"/>
    <col min="14" max="14" width="12.1328125" style="10" bestFit="1" customWidth="1"/>
    <col min="15" max="16384" width="9.1328125" style="10"/>
  </cols>
  <sheetData>
    <row r="2" spans="2:14" x14ac:dyDescent="0.45">
      <c r="B2" s="14" t="s">
        <v>0</v>
      </c>
      <c r="C2" s="14" t="s">
        <v>1</v>
      </c>
    </row>
    <row r="4" spans="2:14" ht="14.65" thickBot="1" x14ac:dyDescent="0.5">
      <c r="B4" s="14" t="s">
        <v>26</v>
      </c>
      <c r="C4" s="14" t="s">
        <v>23</v>
      </c>
      <c r="D4" s="14"/>
      <c r="E4" s="14"/>
      <c r="F4" s="14"/>
      <c r="G4" s="14"/>
      <c r="H4" s="14"/>
      <c r="I4" s="14"/>
      <c r="J4" s="14"/>
      <c r="K4" s="14"/>
      <c r="L4" s="14"/>
      <c r="M4" s="14"/>
      <c r="N4" s="14"/>
    </row>
    <row r="5" spans="2:14" ht="14.65" thickBot="1" x14ac:dyDescent="0.5">
      <c r="B5" s="21" t="s">
        <v>29</v>
      </c>
      <c r="C5" s="23">
        <v>1</v>
      </c>
      <c r="D5" s="62">
        <v>2</v>
      </c>
      <c r="E5" s="62">
        <v>3</v>
      </c>
      <c r="F5" s="62">
        <v>4</v>
      </c>
      <c r="G5" s="62">
        <v>5</v>
      </c>
      <c r="H5" s="62">
        <v>6</v>
      </c>
      <c r="I5" s="62">
        <v>7</v>
      </c>
      <c r="J5" s="62">
        <v>8</v>
      </c>
      <c r="K5" s="62">
        <v>9</v>
      </c>
      <c r="L5" s="62">
        <v>10</v>
      </c>
      <c r="M5" s="62">
        <v>11</v>
      </c>
      <c r="N5" s="24">
        <v>12</v>
      </c>
    </row>
    <row r="6" spans="2:14" x14ac:dyDescent="0.45">
      <c r="B6" s="59">
        <v>2020</v>
      </c>
      <c r="C6" s="54"/>
      <c r="D6" s="55"/>
      <c r="E6" s="55"/>
      <c r="F6" s="55"/>
      <c r="G6" s="55"/>
      <c r="H6" s="55"/>
      <c r="I6" s="55">
        <v>67.876114649682023</v>
      </c>
      <c r="J6" s="55">
        <v>50.88566878980911</v>
      </c>
      <c r="K6" s="55">
        <v>28.210031847133756</v>
      </c>
      <c r="L6" s="55">
        <v>126.3813694267515</v>
      </c>
      <c r="M6" s="55">
        <v>85.876751592356882</v>
      </c>
      <c r="N6" s="56">
        <v>230.16910828025482</v>
      </c>
    </row>
    <row r="7" spans="2:14" x14ac:dyDescent="0.45">
      <c r="B7" s="60">
        <v>2021</v>
      </c>
      <c r="C7" s="57">
        <v>57.876592356687979</v>
      </c>
      <c r="D7" s="19">
        <v>65.626751592357081</v>
      </c>
      <c r="E7" s="19">
        <v>37.579140127388605</v>
      </c>
      <c r="F7" s="19">
        <v>78.25796178343974</v>
      </c>
      <c r="G7" s="19">
        <v>32.738535031847135</v>
      </c>
      <c r="H7" s="19">
        <v>26.017993630573269</v>
      </c>
      <c r="I7" s="19">
        <v>23.324522292993592</v>
      </c>
      <c r="J7" s="19">
        <v>23.307324840764313</v>
      </c>
      <c r="K7" s="19">
        <v>59.474044585987642</v>
      </c>
      <c r="L7" s="19">
        <v>48.249044585987477</v>
      </c>
      <c r="M7" s="19">
        <v>72.741719745223506</v>
      </c>
      <c r="N7" s="30">
        <v>210.10589171974507</v>
      </c>
    </row>
    <row r="8" spans="2:14" x14ac:dyDescent="0.45">
      <c r="B8" s="60">
        <v>2022</v>
      </c>
      <c r="C8" s="57">
        <v>69.449522292994217</v>
      </c>
      <c r="D8" s="19">
        <v>62.88009554140119</v>
      </c>
      <c r="E8" s="19">
        <v>120.39363057324952</v>
      </c>
      <c r="F8" s="19">
        <v>84.357006369427239</v>
      </c>
      <c r="G8" s="19">
        <v>34.083439490445862</v>
      </c>
      <c r="H8" s="19">
        <v>43.829777070064068</v>
      </c>
      <c r="I8" s="19">
        <v>34.422133757961944</v>
      </c>
      <c r="J8" s="19">
        <v>88.891719745222773</v>
      </c>
      <c r="K8" s="19">
        <v>72.670700636942627</v>
      </c>
      <c r="L8" s="19">
        <v>133.59792993630575</v>
      </c>
      <c r="M8" s="19">
        <v>78.801433121019286</v>
      </c>
      <c r="N8" s="30">
        <v>194.78917197452191</v>
      </c>
    </row>
    <row r="9" spans="2:14" x14ac:dyDescent="0.45">
      <c r="B9" s="60">
        <v>2023</v>
      </c>
      <c r="C9" s="57">
        <v>63.231528662420672</v>
      </c>
      <c r="D9" s="19">
        <v>64.472452229299449</v>
      </c>
      <c r="E9" s="19">
        <v>81.514012738853523</v>
      </c>
      <c r="F9" s="19">
        <v>52.500477707006453</v>
      </c>
      <c r="G9" s="19">
        <v>68.395541401273988</v>
      </c>
      <c r="H9" s="19">
        <v>45.074522292993883</v>
      </c>
      <c r="I9" s="19">
        <v>55.290764331210219</v>
      </c>
      <c r="J9" s="19">
        <v>57.440286624204113</v>
      </c>
      <c r="K9" s="19">
        <v>66.290764331210184</v>
      </c>
      <c r="L9" s="19">
        <v>90.817356687897828</v>
      </c>
      <c r="M9" s="19">
        <v>128.95143312101894</v>
      </c>
      <c r="N9" s="30">
        <v>261.84490445859626</v>
      </c>
    </row>
    <row r="10" spans="2:14" ht="14.65" thickBot="1" x14ac:dyDescent="0.5">
      <c r="B10" s="61">
        <v>2024</v>
      </c>
      <c r="C10" s="58">
        <v>95.920222929935889</v>
      </c>
      <c r="D10" s="20">
        <v>37.30843949044533</v>
      </c>
      <c r="E10" s="20"/>
      <c r="F10" s="20"/>
      <c r="G10" s="20"/>
      <c r="H10" s="20"/>
      <c r="I10" s="20"/>
      <c r="J10" s="20"/>
      <c r="K10" s="20"/>
      <c r="L10" s="20"/>
      <c r="M10" s="20"/>
      <c r="N10" s="31"/>
    </row>
    <row r="11" spans="2:14" ht="14.65" thickBot="1" x14ac:dyDescent="0.5"/>
    <row r="12" spans="2:14" ht="14.65" thickBot="1" x14ac:dyDescent="0.5">
      <c r="H12" s="68" t="str">
        <f>_xlfn.CONCAT("Продажи товара"," ",C2)</f>
        <v>Продажи товара Бондюэль Горошек зеленый 425 мл</v>
      </c>
      <c r="I12" s="69"/>
      <c r="J12" s="69"/>
      <c r="K12" s="69"/>
      <c r="L12" s="70"/>
    </row>
    <row r="13" spans="2:14" ht="14.65" thickBot="1" x14ac:dyDescent="0.5"/>
    <row r="14" spans="2:14" ht="14.65" thickBot="1" x14ac:dyDescent="0.5">
      <c r="D14" s="12"/>
      <c r="E14" s="12"/>
      <c r="F14" s="12"/>
      <c r="G14" s="12"/>
      <c r="H14" s="12"/>
      <c r="I14" s="12"/>
      <c r="J14" s="12"/>
      <c r="K14" s="71" t="s">
        <v>27</v>
      </c>
      <c r="L14" s="72"/>
      <c r="M14" s="73" t="s">
        <v>28</v>
      </c>
      <c r="N14" s="74"/>
    </row>
    <row r="15" spans="2:14" x14ac:dyDescent="0.45">
      <c r="D15" s="13"/>
      <c r="E15" s="13"/>
      <c r="F15" s="32" t="s">
        <v>32</v>
      </c>
      <c r="G15" s="15" t="s">
        <v>24</v>
      </c>
      <c r="H15" s="15" t="s">
        <v>30</v>
      </c>
      <c r="I15" s="15" t="s">
        <v>25</v>
      </c>
      <c r="J15" s="15" t="s">
        <v>31</v>
      </c>
      <c r="K15" s="15" t="s">
        <v>24</v>
      </c>
      <c r="L15" s="15" t="s">
        <v>25</v>
      </c>
      <c r="M15" s="15" t="s">
        <v>24</v>
      </c>
      <c r="N15" s="16" t="s">
        <v>25</v>
      </c>
    </row>
    <row r="16" spans="2:14" s="25" customFormat="1" ht="19.149999999999999" customHeight="1" x14ac:dyDescent="0.45">
      <c r="D16" s="28"/>
      <c r="E16" s="29"/>
      <c r="F16" s="33" t="str">
        <f>_xlfn.CONCAT(B6," - ",B7)</f>
        <v>2020 - 2021</v>
      </c>
      <c r="G16" s="26">
        <f>SUM(H6:J6)</f>
        <v>118.76178343949113</v>
      </c>
      <c r="H16" s="26">
        <f>SUM(K6:L6)</f>
        <v>154.59140127388525</v>
      </c>
      <c r="I16" s="26">
        <f>SUM(M6:N6)+SUM(C7:E7)</f>
        <v>477.12834394904536</v>
      </c>
      <c r="J16" s="26">
        <f>SUM(F7:G7)</f>
        <v>110.99649681528687</v>
      </c>
      <c r="K16" s="27"/>
      <c r="L16" s="27"/>
      <c r="M16" s="27"/>
      <c r="N16" s="34">
        <f>(I16-H16)/H16</f>
        <v>2.0863834599941975</v>
      </c>
    </row>
    <row r="17" spans="4:14" x14ac:dyDescent="0.45">
      <c r="D17" s="28"/>
      <c r="E17" s="29"/>
      <c r="F17" s="33" t="str">
        <f t="shared" ref="F17:F19" si="0">_xlfn.CONCAT(B7," - ",B8)</f>
        <v>2021 - 2022</v>
      </c>
      <c r="G17" s="26">
        <f t="shared" ref="G17:G19" si="1">SUM(H7:J7)</f>
        <v>72.649840764331174</v>
      </c>
      <c r="H17" s="26">
        <f t="shared" ref="H17:H19" si="2">SUM(K7:L7)</f>
        <v>107.72308917197512</v>
      </c>
      <c r="I17" s="26">
        <f t="shared" ref="I17:I19" si="3">SUM(M7:N7)+SUM(C8:E8)</f>
        <v>535.57085987261348</v>
      </c>
      <c r="J17" s="26">
        <f t="shared" ref="J17:J18" si="4">SUM(F8:G8)</f>
        <v>118.44044585987311</v>
      </c>
      <c r="K17" s="17">
        <f>(G17-G16)/G16</f>
        <v>-0.38827256832711582</v>
      </c>
      <c r="L17" s="17">
        <f>(I17-I16)/I16</f>
        <v>0.12248804051307725</v>
      </c>
      <c r="M17" s="17">
        <f>(G17-J16)/J16</f>
        <v>-0.34547627313652701</v>
      </c>
      <c r="N17" s="34">
        <f t="shared" ref="N17:N19" si="5">(I17-H17)/H17</f>
        <v>3.9717369227835495</v>
      </c>
    </row>
    <row r="18" spans="4:14" x14ac:dyDescent="0.45">
      <c r="D18" s="28"/>
      <c r="E18" s="29"/>
      <c r="F18" s="33" t="str">
        <f t="shared" si="0"/>
        <v>2022 - 2023</v>
      </c>
      <c r="G18" s="26">
        <f t="shared" si="1"/>
        <v>167.1436305732488</v>
      </c>
      <c r="H18" s="26">
        <f t="shared" si="2"/>
        <v>206.26863057324837</v>
      </c>
      <c r="I18" s="26">
        <f t="shared" si="3"/>
        <v>482.80859872611484</v>
      </c>
      <c r="J18" s="26">
        <f t="shared" si="4"/>
        <v>120.89601910828044</v>
      </c>
      <c r="K18" s="17">
        <f>(G18-G17)/G17</f>
        <v>1.300674424262622</v>
      </c>
      <c r="L18" s="17">
        <f t="shared" ref="L18:L19" si="6">(I18-I17)/I17</f>
        <v>-9.8515929636366406E-2</v>
      </c>
      <c r="M18" s="17">
        <f>(G18-J17)/J17</f>
        <v>0.4112039967410831</v>
      </c>
      <c r="N18" s="34">
        <f t="shared" si="5"/>
        <v>1.3406787420090225</v>
      </c>
    </row>
    <row r="19" spans="4:14" ht="14.65" thickBot="1" x14ac:dyDescent="0.5">
      <c r="D19" s="28"/>
      <c r="E19" s="29"/>
      <c r="F19" s="35" t="str">
        <f t="shared" si="0"/>
        <v>2023 - 2024</v>
      </c>
      <c r="G19" s="36">
        <f t="shared" si="1"/>
        <v>157.80557324840822</v>
      </c>
      <c r="H19" s="36">
        <f t="shared" si="2"/>
        <v>157.10812101910801</v>
      </c>
      <c r="I19" s="36">
        <f t="shared" si="3"/>
        <v>524.02499999999645</v>
      </c>
      <c r="J19" s="36"/>
      <c r="K19" s="18">
        <f t="shared" ref="K19" si="7">(G19-G18)/G18</f>
        <v>-5.5868460513954665E-2</v>
      </c>
      <c r="L19" s="18">
        <f t="shared" si="6"/>
        <v>8.5367993409045814E-2</v>
      </c>
      <c r="M19" s="18">
        <f t="shared" ref="M19" si="8">(G19-J18)/J18</f>
        <v>0.30529999591690249</v>
      </c>
      <c r="N19" s="37">
        <f t="shared" si="5"/>
        <v>2.3354418384028843</v>
      </c>
    </row>
  </sheetData>
  <mergeCells count="3">
    <mergeCell ref="H12:L12"/>
    <mergeCell ref="K14:L14"/>
    <mergeCell ref="M14:N14"/>
  </mergeCells>
  <conditionalFormatting sqref="K16:N1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26A6E-111C-4441-9164-79C439262672}">
  <dimension ref="A1:V23"/>
  <sheetViews>
    <sheetView topLeftCell="P1" zoomScaleNormal="100" workbookViewId="0">
      <selection activeCell="S13" sqref="S13"/>
    </sheetView>
  </sheetViews>
  <sheetFormatPr defaultRowHeight="14.25" outlineLevelCol="1" x14ac:dyDescent="0.45"/>
  <cols>
    <col min="1" max="1" width="9.06640625" style="11" hidden="1" customWidth="1" outlineLevel="1"/>
    <col min="2" max="2" width="18.6640625" style="11" hidden="1" customWidth="1" outlineLevel="1"/>
    <col min="3" max="3" width="40.53125" style="11" hidden="1" customWidth="1" outlineLevel="1"/>
    <col min="4" max="4" width="8.46484375" style="11" hidden="1" customWidth="1" outlineLevel="1"/>
    <col min="5" max="5" width="5.19921875" style="11" hidden="1" customWidth="1" outlineLevel="1"/>
    <col min="6" max="6" width="6.19921875" style="11" hidden="1" customWidth="1" outlineLevel="1"/>
    <col min="7" max="12" width="5.19921875" style="11" hidden="1" customWidth="1" outlineLevel="1"/>
    <col min="13" max="15" width="6.19921875" style="11" hidden="1" customWidth="1" outlineLevel="1"/>
    <col min="16" max="16" width="9.06640625" style="11" collapsed="1"/>
    <col min="17" max="17" width="21.06640625" style="11" customWidth="1"/>
    <col min="18" max="18" width="41.3984375" style="11" bestFit="1" customWidth="1"/>
    <col min="19" max="19" width="9.06640625" style="11"/>
    <col min="20" max="20" width="16.06640625" style="11" bestFit="1" customWidth="1"/>
    <col min="21" max="21" width="11.9296875" style="11" bestFit="1" customWidth="1"/>
    <col min="22" max="22" width="11.73046875" style="11" bestFit="1" customWidth="1"/>
    <col min="23" max="16384" width="9.06640625" style="11"/>
  </cols>
  <sheetData>
    <row r="1" spans="2:22" ht="14.65" thickBot="1" x14ac:dyDescent="0.5"/>
    <row r="2" spans="2:22" x14ac:dyDescent="0.45">
      <c r="B2" s="8" t="s">
        <v>26</v>
      </c>
      <c r="C2" s="8"/>
      <c r="D2" s="8" t="s">
        <v>9</v>
      </c>
      <c r="E2" s="8"/>
      <c r="F2" s="8"/>
      <c r="G2" s="8"/>
      <c r="H2" s="8"/>
      <c r="I2" s="8"/>
      <c r="J2" s="8"/>
      <c r="K2" s="8"/>
      <c r="L2" s="8"/>
      <c r="M2" s="8"/>
      <c r="N2" s="8"/>
      <c r="O2" s="8"/>
      <c r="Q2" s="38" t="s">
        <v>32</v>
      </c>
      <c r="R2" s="39" t="s">
        <v>0</v>
      </c>
      <c r="S2" s="67" t="s">
        <v>24</v>
      </c>
      <c r="T2" s="40" t="s">
        <v>30</v>
      </c>
      <c r="U2" s="67" t="s">
        <v>25</v>
      </c>
      <c r="V2" s="41" t="s">
        <v>31</v>
      </c>
    </row>
    <row r="3" spans="2:22" ht="14.65" thickBot="1" x14ac:dyDescent="0.5">
      <c r="B3" s="8" t="s">
        <v>8</v>
      </c>
      <c r="C3" s="8" t="s">
        <v>0</v>
      </c>
      <c r="D3" s="8">
        <v>1</v>
      </c>
      <c r="E3" s="8">
        <v>2</v>
      </c>
      <c r="F3" s="8">
        <v>3</v>
      </c>
      <c r="G3" s="8">
        <v>4</v>
      </c>
      <c r="H3" s="8">
        <v>5</v>
      </c>
      <c r="I3" s="8">
        <v>6</v>
      </c>
      <c r="J3" s="8">
        <v>7</v>
      </c>
      <c r="K3" s="8">
        <v>8</v>
      </c>
      <c r="L3" s="8">
        <v>9</v>
      </c>
      <c r="M3" s="8">
        <v>10</v>
      </c>
      <c r="N3" s="8">
        <v>11</v>
      </c>
      <c r="O3" s="8">
        <v>12</v>
      </c>
      <c r="Q3" s="75" t="str">
        <f>_xlfn.CONCAT(B4," - ",B8)</f>
        <v>2020 - 2021</v>
      </c>
      <c r="R3" s="8" t="s">
        <v>12</v>
      </c>
      <c r="S3" s="42">
        <f>SUM(I4:K4)</f>
        <v>57.028184713375751</v>
      </c>
      <c r="T3" s="42">
        <f>SUM(L4:M4)</f>
        <v>84.983280254777696</v>
      </c>
      <c r="U3" s="42">
        <f>SUM(M4:O4)+SUM(D8:F8)</f>
        <v>252.0262738853512</v>
      </c>
      <c r="V3" s="43">
        <f>SUM(G8:H8)</f>
        <v>62.117425398089459</v>
      </c>
    </row>
    <row r="4" spans="2:22" ht="14.65" thickBot="1" x14ac:dyDescent="0.5">
      <c r="B4" s="8">
        <v>2020</v>
      </c>
      <c r="C4" s="8" t="s">
        <v>12</v>
      </c>
      <c r="D4" s="22"/>
      <c r="E4" s="22"/>
      <c r="F4" s="22"/>
      <c r="G4" s="22"/>
      <c r="H4" s="22"/>
      <c r="I4" s="22"/>
      <c r="J4" s="22">
        <v>26.803105095541355</v>
      </c>
      <c r="K4" s="22">
        <v>30.225079617834393</v>
      </c>
      <c r="L4" s="22">
        <v>39.144824840764706</v>
      </c>
      <c r="M4" s="22">
        <v>45.838455414012984</v>
      </c>
      <c r="N4" s="22">
        <v>55.248885350318503</v>
      </c>
      <c r="O4" s="22">
        <v>47.980732484076555</v>
      </c>
      <c r="Q4" s="75"/>
      <c r="R4" s="44" t="s">
        <v>1</v>
      </c>
      <c r="S4" s="45">
        <f t="shared" ref="S4:S18" si="0">SUM(I5:K5)</f>
        <v>118.76178343949113</v>
      </c>
      <c r="T4" s="46">
        <f t="shared" ref="T4:T18" si="1">SUM(L5:M5)</f>
        <v>154.59140127388525</v>
      </c>
      <c r="U4" s="47">
        <f t="shared" ref="U4:U18" si="2">SUM(M5:O5)+SUM(D9:F9)</f>
        <v>603.50971337579688</v>
      </c>
      <c r="V4" s="48">
        <f t="shared" ref="V4:V14" si="3">SUM(G9:H9)</f>
        <v>110.99649681528687</v>
      </c>
    </row>
    <row r="5" spans="2:22" x14ac:dyDescent="0.45">
      <c r="B5" s="8">
        <v>2020</v>
      </c>
      <c r="C5" s="8" t="s">
        <v>1</v>
      </c>
      <c r="D5" s="22"/>
      <c r="E5" s="22"/>
      <c r="F5" s="22"/>
      <c r="G5" s="22"/>
      <c r="H5" s="22"/>
      <c r="I5" s="22"/>
      <c r="J5" s="22">
        <v>67.876114649682023</v>
      </c>
      <c r="K5" s="22">
        <v>50.88566878980911</v>
      </c>
      <c r="L5" s="22">
        <v>28.210031847133756</v>
      </c>
      <c r="M5" s="22">
        <v>126.3813694267515</v>
      </c>
      <c r="N5" s="22">
        <v>85.876751592356882</v>
      </c>
      <c r="O5" s="22">
        <v>230.16910828025482</v>
      </c>
      <c r="Q5" s="75"/>
      <c r="R5" s="8" t="s">
        <v>13</v>
      </c>
      <c r="S5" s="49">
        <f t="shared" si="0"/>
        <v>82.699840764331299</v>
      </c>
      <c r="T5" s="49">
        <f t="shared" si="1"/>
        <v>29.35079617834392</v>
      </c>
      <c r="U5" s="49">
        <f t="shared" si="2"/>
        <v>237.84355095541457</v>
      </c>
      <c r="V5" s="43">
        <f t="shared" si="3"/>
        <v>49.181847133757913</v>
      </c>
    </row>
    <row r="6" spans="2:22" x14ac:dyDescent="0.45">
      <c r="B6" s="8">
        <v>2020</v>
      </c>
      <c r="C6" s="8" t="s">
        <v>13</v>
      </c>
      <c r="D6" s="22"/>
      <c r="E6" s="22"/>
      <c r="F6" s="22"/>
      <c r="G6" s="22"/>
      <c r="H6" s="22"/>
      <c r="I6" s="22"/>
      <c r="J6" s="22">
        <v>43.181528662420433</v>
      </c>
      <c r="K6" s="22">
        <v>39.518312101910858</v>
      </c>
      <c r="L6" s="22">
        <v>11.55</v>
      </c>
      <c r="M6" s="22">
        <v>17.800796178343919</v>
      </c>
      <c r="N6" s="22">
        <v>80.331687898089356</v>
      </c>
      <c r="O6" s="22">
        <v>78.500955414013035</v>
      </c>
      <c r="Q6" s="75"/>
      <c r="R6" s="8" t="s">
        <v>14</v>
      </c>
      <c r="S6" s="50">
        <f t="shared" si="0"/>
        <v>5.6461783439490452</v>
      </c>
      <c r="T6" s="50">
        <f t="shared" si="1"/>
        <v>45.683598726114674</v>
      </c>
      <c r="U6" s="50">
        <f t="shared" si="2"/>
        <v>189.01783439490424</v>
      </c>
      <c r="V6" s="43">
        <f t="shared" si="3"/>
        <v>81.699840764330744</v>
      </c>
    </row>
    <row r="7" spans="2:22" ht="14.65" thickBot="1" x14ac:dyDescent="0.5">
      <c r="B7" s="8">
        <v>2020</v>
      </c>
      <c r="C7" s="8" t="s">
        <v>14</v>
      </c>
      <c r="D7" s="22"/>
      <c r="E7" s="22"/>
      <c r="F7" s="22"/>
      <c r="G7" s="22"/>
      <c r="H7" s="22"/>
      <c r="I7" s="22"/>
      <c r="J7" s="22">
        <v>3.0885350318471345</v>
      </c>
      <c r="K7" s="22">
        <v>2.5576433121019106</v>
      </c>
      <c r="L7" s="22">
        <v>17.738216560509585</v>
      </c>
      <c r="M7" s="22">
        <v>27.945382165605089</v>
      </c>
      <c r="N7" s="22">
        <v>9.6885350318471168</v>
      </c>
      <c r="O7" s="22">
        <v>113.73885350318476</v>
      </c>
      <c r="Q7" s="75" t="str">
        <f t="shared" ref="Q7:Q15" si="4">_xlfn.CONCAT(B8," - ",B12)</f>
        <v>2021 - 2022</v>
      </c>
      <c r="R7" s="8" t="s">
        <v>12</v>
      </c>
      <c r="S7" s="42">
        <f t="shared" si="0"/>
        <v>71.719585987261411</v>
      </c>
      <c r="T7" s="42">
        <f t="shared" si="1"/>
        <v>80.155891719745668</v>
      </c>
      <c r="U7" s="42">
        <f t="shared" si="2"/>
        <v>308.60987261146607</v>
      </c>
      <c r="V7" s="43">
        <f t="shared" si="3"/>
        <v>77.29434713375818</v>
      </c>
    </row>
    <row r="8" spans="2:22" ht="14.65" thickBot="1" x14ac:dyDescent="0.5">
      <c r="B8" s="8">
        <v>2021</v>
      </c>
      <c r="C8" s="8" t="s">
        <v>12</v>
      </c>
      <c r="D8" s="22">
        <v>39.896894904458819</v>
      </c>
      <c r="E8" s="22">
        <v>32.004458598726238</v>
      </c>
      <c r="F8" s="22">
        <v>31.056847133758122</v>
      </c>
      <c r="G8" s="22">
        <v>27.296974522293141</v>
      </c>
      <c r="H8" s="22">
        <v>34.820450875796318</v>
      </c>
      <c r="I8" s="22">
        <v>17.855493630573218</v>
      </c>
      <c r="J8" s="22">
        <v>28.33542993630596</v>
      </c>
      <c r="K8" s="22">
        <v>25.528662420382236</v>
      </c>
      <c r="L8" s="22">
        <v>37.187420382165847</v>
      </c>
      <c r="M8" s="22">
        <v>42.968471337579821</v>
      </c>
      <c r="N8" s="22">
        <v>79.144745222930609</v>
      </c>
      <c r="O8" s="22">
        <v>75.424601910827931</v>
      </c>
      <c r="Q8" s="75"/>
      <c r="R8" s="44" t="s">
        <v>1</v>
      </c>
      <c r="S8" s="45">
        <f t="shared" si="0"/>
        <v>72.649840764331174</v>
      </c>
      <c r="T8" s="46">
        <f t="shared" si="1"/>
        <v>107.72308917197512</v>
      </c>
      <c r="U8" s="47">
        <f t="shared" si="2"/>
        <v>583.81990445860106</v>
      </c>
      <c r="V8" s="48">
        <f t="shared" si="3"/>
        <v>118.44044585987309</v>
      </c>
    </row>
    <row r="9" spans="2:22" x14ac:dyDescent="0.45">
      <c r="B9" s="8">
        <v>2021</v>
      </c>
      <c r="C9" s="8" t="s">
        <v>1</v>
      </c>
      <c r="D9" s="22">
        <v>57.876592356687979</v>
      </c>
      <c r="E9" s="22">
        <v>65.626751592357081</v>
      </c>
      <c r="F9" s="22">
        <v>37.579140127388605</v>
      </c>
      <c r="G9" s="22">
        <v>78.25796178343974</v>
      </c>
      <c r="H9" s="22">
        <v>32.738535031847135</v>
      </c>
      <c r="I9" s="22">
        <v>26.017993630573265</v>
      </c>
      <c r="J9" s="22">
        <v>23.324522292993596</v>
      </c>
      <c r="K9" s="22">
        <v>23.307324840764316</v>
      </c>
      <c r="L9" s="22">
        <v>59.474044585987642</v>
      </c>
      <c r="M9" s="22">
        <v>48.249044585987477</v>
      </c>
      <c r="N9" s="22">
        <v>72.74171974522352</v>
      </c>
      <c r="O9" s="22">
        <v>210.1058917197451</v>
      </c>
      <c r="Q9" s="75"/>
      <c r="R9" s="8" t="s">
        <v>13</v>
      </c>
      <c r="S9" s="49">
        <f t="shared" si="0"/>
        <v>75.764171974522355</v>
      </c>
      <c r="T9" s="49">
        <f t="shared" si="1"/>
        <v>89.138694267515916</v>
      </c>
      <c r="U9" s="49">
        <f t="shared" si="2"/>
        <v>193.75859872611517</v>
      </c>
      <c r="V9" s="43">
        <f t="shared" si="3"/>
        <v>18.422929936305692</v>
      </c>
    </row>
    <row r="10" spans="2:22" x14ac:dyDescent="0.45">
      <c r="B10" s="8">
        <v>2021</v>
      </c>
      <c r="C10" s="8" t="s">
        <v>13</v>
      </c>
      <c r="D10" s="22">
        <v>16.37531847133755</v>
      </c>
      <c r="E10" s="22">
        <v>13.012977707006362</v>
      </c>
      <c r="F10" s="22">
        <v>31.821815286624332</v>
      </c>
      <c r="G10" s="22">
        <v>16.247770700636941</v>
      </c>
      <c r="H10" s="22">
        <v>32.934076433120971</v>
      </c>
      <c r="I10" s="22">
        <v>31.079458598726092</v>
      </c>
      <c r="J10" s="22">
        <v>20.884554140127403</v>
      </c>
      <c r="K10" s="22">
        <v>23.800159235668854</v>
      </c>
      <c r="L10" s="22">
        <v>16.158598726114647</v>
      </c>
      <c r="M10" s="22">
        <v>72.980095541401269</v>
      </c>
      <c r="N10" s="22">
        <v>20.742038216560545</v>
      </c>
      <c r="O10" s="22">
        <v>43.865127388535271</v>
      </c>
      <c r="Q10" s="75"/>
      <c r="R10" s="8" t="s">
        <v>14</v>
      </c>
      <c r="S10" s="50">
        <f t="shared" si="0"/>
        <v>40.096496815286415</v>
      </c>
      <c r="T10" s="50">
        <f t="shared" si="1"/>
        <v>30.041719745222757</v>
      </c>
      <c r="U10" s="50">
        <f t="shared" si="2"/>
        <v>98.867834394904435</v>
      </c>
      <c r="V10" s="43">
        <f t="shared" si="3"/>
        <v>4.2878980891719625</v>
      </c>
    </row>
    <row r="11" spans="2:22" ht="14.65" thickBot="1" x14ac:dyDescent="0.5">
      <c r="B11" s="8">
        <v>2021</v>
      </c>
      <c r="C11" s="8" t="s">
        <v>14</v>
      </c>
      <c r="D11" s="22">
        <v>14.839490445859806</v>
      </c>
      <c r="E11" s="22">
        <v>7.7054140127387418</v>
      </c>
      <c r="F11" s="22">
        <v>15.100159235668698</v>
      </c>
      <c r="G11" s="22">
        <v>73.358917197451831</v>
      </c>
      <c r="H11" s="22">
        <v>8.3409235668789119</v>
      </c>
      <c r="I11" s="22">
        <v>4.8272292993630153</v>
      </c>
      <c r="J11" s="22">
        <v>5.4466560509553759</v>
      </c>
      <c r="K11" s="22">
        <v>29.82261146496802</v>
      </c>
      <c r="L11" s="22">
        <v>20.502707006369327</v>
      </c>
      <c r="M11" s="22">
        <v>9.5390127388534296</v>
      </c>
      <c r="N11" s="22">
        <v>26.13105095541405</v>
      </c>
      <c r="O11" s="22">
        <v>29.173248407643342</v>
      </c>
      <c r="Q11" s="75" t="str">
        <f t="shared" si="4"/>
        <v>2022 - 2023</v>
      </c>
      <c r="R11" s="8" t="s">
        <v>12</v>
      </c>
      <c r="S11" s="42">
        <f t="shared" si="0"/>
        <v>74.941560509554421</v>
      </c>
      <c r="T11" s="42">
        <f t="shared" si="1"/>
        <v>89.241242038216825</v>
      </c>
      <c r="U11" s="42">
        <f t="shared" si="2"/>
        <v>274.27308917197513</v>
      </c>
      <c r="V11" s="43">
        <f t="shared" si="3"/>
        <v>70.979299363057521</v>
      </c>
    </row>
    <row r="12" spans="2:22" ht="14.65" thickBot="1" x14ac:dyDescent="0.5">
      <c r="B12" s="8">
        <v>2022</v>
      </c>
      <c r="C12" s="8" t="s">
        <v>12</v>
      </c>
      <c r="D12" s="22">
        <v>30.184156050955668</v>
      </c>
      <c r="E12" s="22">
        <v>38.638455414012753</v>
      </c>
      <c r="F12" s="22">
        <v>42.249442675159294</v>
      </c>
      <c r="G12" s="22">
        <v>40.595063694267694</v>
      </c>
      <c r="H12" s="22">
        <v>36.699283439490486</v>
      </c>
      <c r="I12" s="22">
        <v>27.84458598726135</v>
      </c>
      <c r="J12" s="22">
        <v>25.460429936305772</v>
      </c>
      <c r="K12" s="22">
        <v>21.636544585987295</v>
      </c>
      <c r="L12" s="22">
        <v>39.477149681528736</v>
      </c>
      <c r="M12" s="22">
        <v>49.764092356688082</v>
      </c>
      <c r="N12" s="22">
        <v>47.080414012738871</v>
      </c>
      <c r="O12" s="22">
        <v>46.466003184713365</v>
      </c>
      <c r="Q12" s="75"/>
      <c r="R12" s="44" t="s">
        <v>1</v>
      </c>
      <c r="S12" s="45">
        <f t="shared" si="0"/>
        <v>167.1436305732488</v>
      </c>
      <c r="T12" s="46">
        <f t="shared" si="1"/>
        <v>206.2686305732484</v>
      </c>
      <c r="U12" s="47">
        <f t="shared" si="2"/>
        <v>616.40652866242067</v>
      </c>
      <c r="V12" s="48">
        <f t="shared" si="3"/>
        <v>120.89601910828044</v>
      </c>
    </row>
    <row r="13" spans="2:22" x14ac:dyDescent="0.45">
      <c r="B13" s="8">
        <v>2022</v>
      </c>
      <c r="C13" s="8" t="s">
        <v>1</v>
      </c>
      <c r="D13" s="22">
        <v>69.449522292994217</v>
      </c>
      <c r="E13" s="22">
        <v>62.880095541401197</v>
      </c>
      <c r="F13" s="22">
        <v>120.39363057324951</v>
      </c>
      <c r="G13" s="22">
        <v>84.357006369427239</v>
      </c>
      <c r="H13" s="22">
        <v>34.083439490445855</v>
      </c>
      <c r="I13" s="22">
        <v>43.829777070064068</v>
      </c>
      <c r="J13" s="22">
        <v>34.422133757961944</v>
      </c>
      <c r="K13" s="22">
        <v>88.891719745222773</v>
      </c>
      <c r="L13" s="22">
        <v>72.670700636942627</v>
      </c>
      <c r="M13" s="22">
        <v>133.59792993630577</v>
      </c>
      <c r="N13" s="22">
        <v>78.801433121019286</v>
      </c>
      <c r="O13" s="22">
        <v>194.78917197452191</v>
      </c>
      <c r="Q13" s="75"/>
      <c r="R13" s="8" t="s">
        <v>13</v>
      </c>
      <c r="S13" s="49">
        <f t="shared" si="0"/>
        <v>4.2902866242038202</v>
      </c>
      <c r="T13" s="49">
        <f t="shared" si="1"/>
        <v>1.1235668789808924</v>
      </c>
      <c r="U13" s="49">
        <f t="shared" si="2"/>
        <v>1.4133757961783449</v>
      </c>
      <c r="V13" s="43">
        <f t="shared" si="3"/>
        <v>7.1656050955414038E-2</v>
      </c>
    </row>
    <row r="14" spans="2:22" x14ac:dyDescent="0.45">
      <c r="B14" s="8">
        <v>2022</v>
      </c>
      <c r="C14" s="8" t="s">
        <v>13</v>
      </c>
      <c r="D14" s="22">
        <v>13.468630573248443</v>
      </c>
      <c r="E14" s="22">
        <v>14.582961783439501</v>
      </c>
      <c r="F14" s="22">
        <v>28.119745222930113</v>
      </c>
      <c r="G14" s="22">
        <v>11.114808917197436</v>
      </c>
      <c r="H14" s="22">
        <v>7.3081210191082562</v>
      </c>
      <c r="I14" s="22">
        <v>2.4135350318471316</v>
      </c>
      <c r="J14" s="22">
        <v>1.1224522292993635</v>
      </c>
      <c r="K14" s="22">
        <v>0.75429936305732515</v>
      </c>
      <c r="L14" s="22">
        <v>0.60191082802547802</v>
      </c>
      <c r="M14" s="22">
        <v>0.52165605095541434</v>
      </c>
      <c r="N14" s="22">
        <v>0.32611464968152887</v>
      </c>
      <c r="O14" s="22">
        <v>0.30318471337579639</v>
      </c>
      <c r="Q14" s="75"/>
      <c r="R14" s="8" t="s">
        <v>14</v>
      </c>
      <c r="S14" s="50">
        <f t="shared" si="0"/>
        <v>1.293789808917198</v>
      </c>
      <c r="T14" s="50">
        <f t="shared" si="1"/>
        <v>0.36369426751592376</v>
      </c>
      <c r="U14" s="50">
        <f t="shared" si="2"/>
        <v>0.36783439490445868</v>
      </c>
      <c r="V14" s="43">
        <f t="shared" si="3"/>
        <v>1.7834394904458598E-2</v>
      </c>
    </row>
    <row r="15" spans="2:22" ht="14.65" thickBot="1" x14ac:dyDescent="0.5">
      <c r="B15" s="8">
        <v>2022</v>
      </c>
      <c r="C15" s="8" t="s">
        <v>14</v>
      </c>
      <c r="D15" s="22">
        <v>23.511624203821675</v>
      </c>
      <c r="E15" s="22">
        <v>9.5914012738853103</v>
      </c>
      <c r="F15" s="22">
        <v>0.92149681528662442</v>
      </c>
      <c r="G15" s="22">
        <v>2.4310509554140038</v>
      </c>
      <c r="H15" s="22">
        <v>1.8568471337579582</v>
      </c>
      <c r="I15" s="22">
        <v>0.71257961783439516</v>
      </c>
      <c r="J15" s="22">
        <v>0.34108280254777096</v>
      </c>
      <c r="K15" s="22">
        <v>0.2401273885350319</v>
      </c>
      <c r="L15" s="22">
        <v>0.21146496815286636</v>
      </c>
      <c r="M15" s="22">
        <v>0.1522292993630574</v>
      </c>
      <c r="N15" s="22">
        <v>0.10302547770700639</v>
      </c>
      <c r="O15" s="22">
        <v>6.3853503184713403E-2</v>
      </c>
      <c r="Q15" s="75" t="str">
        <f t="shared" si="4"/>
        <v>2023 - 2024</v>
      </c>
      <c r="R15" s="8" t="s">
        <v>12</v>
      </c>
      <c r="S15" s="42">
        <f t="shared" si="0"/>
        <v>85.783121019108677</v>
      </c>
      <c r="T15" s="42">
        <f t="shared" si="1"/>
        <v>86.056369426751388</v>
      </c>
      <c r="U15" s="42">
        <f t="shared" si="2"/>
        <v>237.21226114649548</v>
      </c>
      <c r="V15" s="43"/>
    </row>
    <row r="16" spans="2:22" ht="14.65" thickBot="1" x14ac:dyDescent="0.5">
      <c r="B16" s="8">
        <v>2023</v>
      </c>
      <c r="C16" s="8" t="s">
        <v>12</v>
      </c>
      <c r="D16" s="22">
        <v>32.77396496815296</v>
      </c>
      <c r="E16" s="22">
        <v>51.612181528662511</v>
      </c>
      <c r="F16" s="22">
        <v>46.576433121019335</v>
      </c>
      <c r="G16" s="22">
        <v>40.496894904458657</v>
      </c>
      <c r="H16" s="22">
        <v>30.482404458598864</v>
      </c>
      <c r="I16" s="22">
        <v>31.74347133757982</v>
      </c>
      <c r="J16" s="22">
        <v>27.90151273885358</v>
      </c>
      <c r="K16" s="22">
        <v>26.138136942675267</v>
      </c>
      <c r="L16" s="22">
        <v>38.214888535031641</v>
      </c>
      <c r="M16" s="22">
        <v>47.84148089171974</v>
      </c>
      <c r="N16" s="22">
        <v>67.397372611464149</v>
      </c>
      <c r="O16" s="22">
        <v>66.929777070063324</v>
      </c>
      <c r="Q16" s="75"/>
      <c r="R16" s="44" t="s">
        <v>1</v>
      </c>
      <c r="S16" s="45">
        <f t="shared" si="0"/>
        <v>157.80557324840822</v>
      </c>
      <c r="T16" s="46">
        <f t="shared" si="1"/>
        <v>157.10812101910798</v>
      </c>
      <c r="U16" s="47">
        <f t="shared" si="2"/>
        <v>614.84235668789427</v>
      </c>
      <c r="V16" s="48"/>
    </row>
    <row r="17" spans="2:22" x14ac:dyDescent="0.45">
      <c r="B17" s="8">
        <v>2023</v>
      </c>
      <c r="C17" s="8" t="s">
        <v>1</v>
      </c>
      <c r="D17" s="22">
        <v>63.231528662420672</v>
      </c>
      <c r="E17" s="22">
        <v>64.472452229299435</v>
      </c>
      <c r="F17" s="22">
        <v>81.514012738853538</v>
      </c>
      <c r="G17" s="22">
        <v>52.500477707006453</v>
      </c>
      <c r="H17" s="22">
        <v>68.395541401273988</v>
      </c>
      <c r="I17" s="22">
        <v>45.074522292993883</v>
      </c>
      <c r="J17" s="22">
        <v>55.290764331210227</v>
      </c>
      <c r="K17" s="22">
        <v>57.440286624204113</v>
      </c>
      <c r="L17" s="22">
        <v>66.29076433121017</v>
      </c>
      <c r="M17" s="22">
        <v>90.817356687897814</v>
      </c>
      <c r="N17" s="22">
        <v>128.95143312101894</v>
      </c>
      <c r="O17" s="22">
        <v>261.84490445859626</v>
      </c>
      <c r="Q17" s="75"/>
      <c r="R17" s="8" t="s">
        <v>13</v>
      </c>
      <c r="S17" s="49">
        <f t="shared" si="0"/>
        <v>0.11305732484076435</v>
      </c>
      <c r="T17" s="49">
        <f t="shared" si="1"/>
        <v>4.3152866242038221E-2</v>
      </c>
      <c r="U17" s="49">
        <f>SUM(M18:O18)+SUM(D22:F22)</f>
        <v>0.10222929936305733</v>
      </c>
      <c r="V17" s="43"/>
    </row>
    <row r="18" spans="2:22" ht="14.65" thickBot="1" x14ac:dyDescent="0.5">
      <c r="B18" s="8">
        <v>2023</v>
      </c>
      <c r="C18" s="8" t="s">
        <v>13</v>
      </c>
      <c r="D18" s="22">
        <v>0.10843949044585993</v>
      </c>
      <c r="E18" s="22">
        <v>8.3280254777070087E-2</v>
      </c>
      <c r="F18" s="22">
        <v>7.0700636942675171E-2</v>
      </c>
      <c r="G18" s="22">
        <v>4.092356687898091E-2</v>
      </c>
      <c r="H18" s="22">
        <v>3.0732484076433128E-2</v>
      </c>
      <c r="I18" s="22">
        <v>2.1656050955414022E-2</v>
      </c>
      <c r="J18" s="22">
        <v>7.2770700636942687E-2</v>
      </c>
      <c r="K18" s="22">
        <v>1.8630573248407643E-2</v>
      </c>
      <c r="L18" s="22">
        <v>1.7356687898089172E-2</v>
      </c>
      <c r="M18" s="22">
        <v>2.5796178343949046E-2</v>
      </c>
      <c r="N18" s="22">
        <v>1.5605095541401274E-2</v>
      </c>
      <c r="O18" s="22">
        <v>3.2961783439490445E-2</v>
      </c>
      <c r="Q18" s="76"/>
      <c r="R18" s="51" t="s">
        <v>14</v>
      </c>
      <c r="S18" s="52">
        <f t="shared" si="0"/>
        <v>0.19888535031847138</v>
      </c>
      <c r="T18" s="52">
        <f t="shared" si="1"/>
        <v>9.7579617834394679</v>
      </c>
      <c r="U18" s="52">
        <f t="shared" si="2"/>
        <v>84.987738853503444</v>
      </c>
      <c r="V18" s="53"/>
    </row>
    <row r="19" spans="2:22" x14ac:dyDescent="0.45">
      <c r="B19" s="8">
        <v>2023</v>
      </c>
      <c r="C19" s="8" t="s">
        <v>14</v>
      </c>
      <c r="D19" s="22">
        <v>1.5764331210191083E-2</v>
      </c>
      <c r="E19" s="22">
        <v>1.4649681528662421E-2</v>
      </c>
      <c r="F19" s="22">
        <v>1.8312101910828025E-2</v>
      </c>
      <c r="G19" s="22">
        <v>8.4394904458598725E-3</v>
      </c>
      <c r="H19" s="22">
        <v>9.3949044585987258E-3</v>
      </c>
      <c r="I19" s="22">
        <v>5.7324840764331206E-3</v>
      </c>
      <c r="J19" s="22">
        <v>2.4522292993630568E-2</v>
      </c>
      <c r="K19" s="22">
        <v>0.16863057324840769</v>
      </c>
      <c r="L19" s="22">
        <v>1.1550955414012711</v>
      </c>
      <c r="M19" s="22">
        <v>8.6028662420381963</v>
      </c>
      <c r="N19" s="22">
        <v>13.439808917197491</v>
      </c>
      <c r="O19" s="22">
        <v>33.472133757961878</v>
      </c>
      <c r="Q19" s="28"/>
    </row>
    <row r="20" spans="2:22" x14ac:dyDescent="0.45">
      <c r="B20" s="8">
        <v>2024</v>
      </c>
      <c r="C20" s="8" t="s">
        <v>12</v>
      </c>
      <c r="D20" s="22">
        <v>41.579856687897959</v>
      </c>
      <c r="E20" s="22">
        <v>13.46377388535031</v>
      </c>
      <c r="F20" s="22"/>
      <c r="G20" s="22"/>
      <c r="H20" s="22"/>
      <c r="I20" s="22"/>
      <c r="J20" s="22"/>
      <c r="K20" s="22"/>
      <c r="L20" s="22"/>
      <c r="M20" s="22"/>
      <c r="N20" s="22"/>
      <c r="O20" s="22"/>
      <c r="Q20" s="28"/>
    </row>
    <row r="21" spans="2:22" x14ac:dyDescent="0.45">
      <c r="B21" s="8">
        <v>2024</v>
      </c>
      <c r="C21" s="8" t="s">
        <v>1</v>
      </c>
      <c r="D21" s="22">
        <v>95.920222929935917</v>
      </c>
      <c r="E21" s="22">
        <v>37.30843949044533</v>
      </c>
      <c r="F21" s="22"/>
      <c r="G21" s="22"/>
      <c r="H21" s="22"/>
      <c r="I21" s="22"/>
      <c r="J21" s="22"/>
      <c r="K21" s="22"/>
      <c r="L21" s="22"/>
      <c r="M21" s="22"/>
      <c r="N21" s="22"/>
      <c r="O21" s="22"/>
      <c r="Q21" s="28"/>
    </row>
    <row r="22" spans="2:22" x14ac:dyDescent="0.45">
      <c r="B22" s="8">
        <v>2024</v>
      </c>
      <c r="C22" s="8" t="s">
        <v>13</v>
      </c>
      <c r="D22" s="22">
        <v>1.8789808917197452E-2</v>
      </c>
      <c r="E22" s="22">
        <v>9.0764331210191097E-3</v>
      </c>
      <c r="F22" s="22"/>
      <c r="G22" s="22"/>
      <c r="H22" s="22"/>
      <c r="I22" s="22"/>
      <c r="J22" s="22"/>
      <c r="K22" s="22"/>
      <c r="L22" s="22"/>
      <c r="M22" s="22"/>
      <c r="N22" s="22"/>
      <c r="O22" s="22"/>
      <c r="Q22" s="28"/>
    </row>
    <row r="23" spans="2:22" x14ac:dyDescent="0.45">
      <c r="B23" s="8">
        <v>2024</v>
      </c>
      <c r="C23" s="8" t="s">
        <v>14</v>
      </c>
      <c r="D23" s="22">
        <v>20.657961783439561</v>
      </c>
      <c r="E23" s="22">
        <v>8.8149681528663244</v>
      </c>
      <c r="F23" s="22"/>
      <c r="G23" s="22"/>
      <c r="H23" s="22"/>
      <c r="I23" s="22"/>
      <c r="J23" s="22"/>
      <c r="K23" s="22"/>
      <c r="L23" s="22"/>
      <c r="M23" s="22"/>
      <c r="N23" s="22"/>
      <c r="O23" s="22"/>
      <c r="Q23" s="28"/>
    </row>
  </sheetData>
  <mergeCells count="4">
    <mergeCell ref="Q3:Q6"/>
    <mergeCell ref="Q7:Q10"/>
    <mergeCell ref="Q11:Q14"/>
    <mergeCell ref="Q15:Q18"/>
  </mergeCells>
  <conditionalFormatting sqref="C3:C19">
    <cfRule type="cellIs" dxfId="109" priority="7" operator="equal">
      <formula>$C$5</formula>
    </cfRule>
    <cfRule type="cellIs" dxfId="108" priority="8" operator="equal">
      <formula>$C$5</formula>
    </cfRule>
  </conditionalFormatting>
  <conditionalFormatting sqref="R2:R18">
    <cfRule type="cellIs" dxfId="107" priority="2" operator="equal">
      <formula>$C$5</formula>
    </cfRule>
    <cfRule type="cellIs" dxfId="106" priority="3" operator="equal">
      <formula>$C$5</formula>
    </cfRule>
  </conditionalFormatting>
  <conditionalFormatting sqref="S3:V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3FE2-5E61-44A1-B27B-1195CC464AC9}">
  <dimension ref="B2:N19"/>
  <sheetViews>
    <sheetView topLeftCell="B1" workbookViewId="0">
      <selection activeCell="G23" sqref="G23"/>
    </sheetView>
  </sheetViews>
  <sheetFormatPr defaultColWidth="9.1328125" defaultRowHeight="14.25" x14ac:dyDescent="0.45"/>
  <cols>
    <col min="1" max="1" width="9.1328125" style="10"/>
    <col min="2" max="2" width="18.6640625" style="10" bestFit="1" customWidth="1"/>
    <col min="3" max="3" width="35.1328125" style="10" bestFit="1" customWidth="1"/>
    <col min="4" max="4" width="5.19921875" style="10" bestFit="1" customWidth="1"/>
    <col min="5" max="5" width="6.19921875" style="10" bestFit="1" customWidth="1"/>
    <col min="6" max="6" width="13.3984375" style="10" bestFit="1" customWidth="1"/>
    <col min="7" max="7" width="6.19921875" style="10" bestFit="1" customWidth="1"/>
    <col min="8" max="8" width="16.06640625" style="10" bestFit="1" customWidth="1"/>
    <col min="9" max="9" width="11.9296875" style="10" bestFit="1" customWidth="1"/>
    <col min="10" max="10" width="11.19921875" style="10" bestFit="1" customWidth="1"/>
    <col min="11" max="11" width="16.06640625" style="10" bestFit="1" customWidth="1"/>
    <col min="12" max="12" width="23.9296875" style="10" customWidth="1"/>
    <col min="13" max="14" width="6.19921875" style="10" bestFit="1" customWidth="1"/>
    <col min="15" max="16384" width="9.1328125" style="10"/>
  </cols>
  <sheetData>
    <row r="2" spans="2:14" x14ac:dyDescent="0.45">
      <c r="B2" s="14" t="s">
        <v>0</v>
      </c>
      <c r="C2" s="14" t="s">
        <v>1</v>
      </c>
    </row>
    <row r="4" spans="2:14" ht="14.65" thickBot="1" x14ac:dyDescent="0.5">
      <c r="B4" s="14" t="s">
        <v>26</v>
      </c>
      <c r="C4" s="14" t="s">
        <v>23</v>
      </c>
      <c r="D4" s="14"/>
      <c r="E4" s="14"/>
      <c r="F4" s="14"/>
      <c r="G4" s="14"/>
      <c r="H4" s="14"/>
      <c r="I4" s="14"/>
      <c r="J4" s="14"/>
      <c r="K4" s="14"/>
      <c r="L4" s="14"/>
      <c r="M4" s="14"/>
      <c r="N4" s="14"/>
    </row>
    <row r="5" spans="2:14" ht="14.65" thickBot="1" x14ac:dyDescent="0.5">
      <c r="B5" s="21" t="s">
        <v>29</v>
      </c>
      <c r="C5" s="23">
        <v>1</v>
      </c>
      <c r="D5" s="62">
        <v>2</v>
      </c>
      <c r="E5" s="62">
        <v>3</v>
      </c>
      <c r="F5" s="62">
        <v>4</v>
      </c>
      <c r="G5" s="62">
        <v>5</v>
      </c>
      <c r="H5" s="62">
        <v>6</v>
      </c>
      <c r="I5" s="62">
        <v>7</v>
      </c>
      <c r="J5" s="62">
        <v>8</v>
      </c>
      <c r="K5" s="62">
        <v>9</v>
      </c>
      <c r="L5" s="62">
        <v>10</v>
      </c>
      <c r="M5" s="62">
        <v>11</v>
      </c>
      <c r="N5" s="24">
        <v>12</v>
      </c>
    </row>
    <row r="6" spans="2:14" x14ac:dyDescent="0.45">
      <c r="B6" s="59">
        <v>2020</v>
      </c>
      <c r="C6" s="54"/>
      <c r="D6" s="55"/>
      <c r="E6" s="55"/>
      <c r="F6" s="55"/>
      <c r="G6" s="55"/>
      <c r="H6" s="55"/>
      <c r="I6" s="55">
        <v>67.876114649682023</v>
      </c>
      <c r="J6" s="55">
        <v>50.88566878980911</v>
      </c>
      <c r="K6" s="55">
        <v>28.210031847133756</v>
      </c>
      <c r="L6" s="55">
        <v>126.3813694267515</v>
      </c>
      <c r="M6" s="55">
        <v>85.876751592356882</v>
      </c>
      <c r="N6" s="56">
        <v>230.16910828025482</v>
      </c>
    </row>
    <row r="7" spans="2:14" x14ac:dyDescent="0.45">
      <c r="B7" s="60">
        <v>2021</v>
      </c>
      <c r="C7" s="57">
        <v>57.876592356687979</v>
      </c>
      <c r="D7" s="19">
        <v>65.626751592357081</v>
      </c>
      <c r="E7" s="19">
        <v>37.579140127388605</v>
      </c>
      <c r="F7" s="19">
        <v>78.25796178343974</v>
      </c>
      <c r="G7" s="19">
        <v>32.738535031847135</v>
      </c>
      <c r="H7" s="19">
        <v>26.017993630573269</v>
      </c>
      <c r="I7" s="19">
        <v>23.324522292993592</v>
      </c>
      <c r="J7" s="19">
        <v>23.307324840764313</v>
      </c>
      <c r="K7" s="19">
        <v>59.474044585987642</v>
      </c>
      <c r="L7" s="19">
        <v>48.249044585987477</v>
      </c>
      <c r="M7" s="19">
        <v>72.741719745223506</v>
      </c>
      <c r="N7" s="30">
        <v>210.10589171974507</v>
      </c>
    </row>
    <row r="8" spans="2:14" x14ac:dyDescent="0.45">
      <c r="B8" s="60">
        <v>2022</v>
      </c>
      <c r="C8" s="57">
        <v>69.449522292994217</v>
      </c>
      <c r="D8" s="19">
        <v>62.88009554140119</v>
      </c>
      <c r="E8" s="19">
        <v>120.39363057324952</v>
      </c>
      <c r="F8" s="19">
        <v>84.357006369427239</v>
      </c>
      <c r="G8" s="19">
        <v>34.083439490445862</v>
      </c>
      <c r="H8" s="19">
        <v>43.829777070064068</v>
      </c>
      <c r="I8" s="19">
        <v>34.422133757961944</v>
      </c>
      <c r="J8" s="19">
        <v>88.891719745222773</v>
      </c>
      <c r="K8" s="19">
        <v>72.670700636942627</v>
      </c>
      <c r="L8" s="19">
        <v>133.59792993630575</v>
      </c>
      <c r="M8" s="19">
        <v>78.801433121019286</v>
      </c>
      <c r="N8" s="30">
        <v>194.78917197452191</v>
      </c>
    </row>
    <row r="9" spans="2:14" x14ac:dyDescent="0.45">
      <c r="B9" s="60">
        <v>2023</v>
      </c>
      <c r="C9" s="57">
        <v>63.231528662420672</v>
      </c>
      <c r="D9" s="19">
        <v>64.472452229299449</v>
      </c>
      <c r="E9" s="19">
        <v>81.514012738853523</v>
      </c>
      <c r="F9" s="19">
        <v>52.500477707006453</v>
      </c>
      <c r="G9" s="19">
        <v>68.395541401273988</v>
      </c>
      <c r="H9" s="19">
        <v>45.074522292993883</v>
      </c>
      <c r="I9" s="19">
        <v>55.290764331210219</v>
      </c>
      <c r="J9" s="19">
        <v>57.440286624204113</v>
      </c>
      <c r="K9" s="19">
        <v>66.290764331210184</v>
      </c>
      <c r="L9" s="19">
        <v>90.817356687897828</v>
      </c>
      <c r="M9" s="19">
        <v>128.95143312101894</v>
      </c>
      <c r="N9" s="30">
        <v>261.84490445859626</v>
      </c>
    </row>
    <row r="10" spans="2:14" ht="14.65" thickBot="1" x14ac:dyDescent="0.5">
      <c r="B10" s="61">
        <v>2024</v>
      </c>
      <c r="C10" s="58">
        <v>95.920222929935889</v>
      </c>
      <c r="D10" s="20">
        <v>37.30843949044533</v>
      </c>
      <c r="E10" s="20"/>
      <c r="F10" s="20"/>
      <c r="G10" s="20"/>
      <c r="H10" s="20"/>
      <c r="I10" s="20"/>
      <c r="J10" s="20"/>
      <c r="K10" s="20"/>
      <c r="L10" s="20"/>
      <c r="M10" s="20"/>
      <c r="N10" s="31"/>
    </row>
    <row r="11" spans="2:14" ht="14.65" thickBot="1" x14ac:dyDescent="0.5"/>
    <row r="12" spans="2:14" ht="14.65" thickBot="1" x14ac:dyDescent="0.5">
      <c r="H12" s="68" t="str">
        <f>_xlfn.CONCAT("Продажи товара"," ",C2)</f>
        <v>Продажи товара Бондюэль Горошек зеленый 425 мл</v>
      </c>
      <c r="I12" s="69"/>
      <c r="J12" s="69"/>
      <c r="K12" s="69"/>
      <c r="L12" s="70"/>
    </row>
    <row r="13" spans="2:14" ht="14.65" thickBot="1" x14ac:dyDescent="0.5"/>
    <row r="14" spans="2:14" ht="14.65" thickBot="1" x14ac:dyDescent="0.5">
      <c r="D14" s="12"/>
      <c r="E14" s="12"/>
      <c r="F14" s="12"/>
      <c r="G14" s="12"/>
      <c r="H14" s="12"/>
      <c r="I14" s="12"/>
      <c r="J14" s="12"/>
      <c r="K14" s="71" t="s">
        <v>33</v>
      </c>
      <c r="L14" s="74"/>
      <c r="M14" s="63"/>
      <c r="N14" s="63"/>
    </row>
    <row r="15" spans="2:14" x14ac:dyDescent="0.45">
      <c r="D15" s="13"/>
      <c r="E15" s="13"/>
      <c r="F15" s="32" t="s">
        <v>32</v>
      </c>
      <c r="G15" s="15" t="s">
        <v>24</v>
      </c>
      <c r="H15" s="15" t="s">
        <v>30</v>
      </c>
      <c r="I15" s="15" t="s">
        <v>25</v>
      </c>
      <c r="J15" s="15" t="s">
        <v>31</v>
      </c>
      <c r="K15" s="15" t="s">
        <v>30</v>
      </c>
      <c r="L15" s="16" t="s">
        <v>31</v>
      </c>
      <c r="M15" s="13"/>
      <c r="N15" s="13"/>
    </row>
    <row r="16" spans="2:14" s="25" customFormat="1" x14ac:dyDescent="0.45">
      <c r="D16" s="28"/>
      <c r="E16" s="29"/>
      <c r="F16" s="33" t="str">
        <f>_xlfn.CONCAT(B6," - ",B7)</f>
        <v>2020 - 2021</v>
      </c>
      <c r="G16" s="26">
        <f>SUM(H6:J6)</f>
        <v>118.76178343949113</v>
      </c>
      <c r="H16" s="26">
        <f>SUM(K6:L6)</f>
        <v>154.59140127388525</v>
      </c>
      <c r="I16" s="26">
        <f>SUM(M6:N6)+SUM(C7:E7)</f>
        <v>477.12834394904536</v>
      </c>
      <c r="J16" s="26">
        <f>SUM(F7:G7)</f>
        <v>110.99649681528687</v>
      </c>
      <c r="K16" s="27">
        <f>(H16-G16)/G16</f>
        <v>0.30169316085295439</v>
      </c>
      <c r="L16" s="34">
        <f>(J16-I16)/I16</f>
        <v>-0.76736553545194397</v>
      </c>
      <c r="M16" s="64"/>
      <c r="N16" s="64"/>
    </row>
    <row r="17" spans="4:14" x14ac:dyDescent="0.45">
      <c r="D17" s="28"/>
      <c r="E17" s="29"/>
      <c r="F17" s="33" t="str">
        <f t="shared" ref="F17:F19" si="0">_xlfn.CONCAT(B7," - ",B8)</f>
        <v>2021 - 2022</v>
      </c>
      <c r="G17" s="26">
        <f t="shared" ref="G17:G19" si="1">SUM(H7:J7)</f>
        <v>72.649840764331174</v>
      </c>
      <c r="H17" s="26">
        <f t="shared" ref="H17:H19" si="2">SUM(K7:L7)</f>
        <v>107.72308917197512</v>
      </c>
      <c r="I17" s="26">
        <f t="shared" ref="I17:I19" si="3">SUM(M7:N7)+SUM(C8:E8)</f>
        <v>535.57085987261348</v>
      </c>
      <c r="J17" s="26">
        <f t="shared" ref="J17:J18" si="4">SUM(F8:G8)</f>
        <v>118.44044585987311</v>
      </c>
      <c r="K17" s="27">
        <f t="shared" ref="K17:K19" si="5">(H17-G17)/G17</f>
        <v>0.48277116699289208</v>
      </c>
      <c r="L17" s="34">
        <f t="shared" ref="L17:L18" si="6">(J17-I17)/I17</f>
        <v>-0.77885196015323843</v>
      </c>
      <c r="M17" s="65"/>
      <c r="N17" s="64"/>
    </row>
    <row r="18" spans="4:14" x14ac:dyDescent="0.45">
      <c r="D18" s="28"/>
      <c r="E18" s="29"/>
      <c r="F18" s="33" t="str">
        <f t="shared" si="0"/>
        <v>2022 - 2023</v>
      </c>
      <c r="G18" s="26">
        <f t="shared" si="1"/>
        <v>167.1436305732488</v>
      </c>
      <c r="H18" s="26">
        <f t="shared" si="2"/>
        <v>206.26863057324837</v>
      </c>
      <c r="I18" s="26">
        <f t="shared" si="3"/>
        <v>482.80859872611484</v>
      </c>
      <c r="J18" s="26">
        <f t="shared" si="4"/>
        <v>120.89601910828044</v>
      </c>
      <c r="K18" s="27">
        <f t="shared" si="5"/>
        <v>0.23408011340793203</v>
      </c>
      <c r="L18" s="34">
        <f t="shared" si="6"/>
        <v>-0.74959845490063093</v>
      </c>
      <c r="M18" s="65"/>
      <c r="N18" s="64"/>
    </row>
    <row r="19" spans="4:14" ht="14.65" thickBot="1" x14ac:dyDescent="0.5">
      <c r="D19" s="28"/>
      <c r="E19" s="29"/>
      <c r="F19" s="35" t="str">
        <f t="shared" si="0"/>
        <v>2023 - 2024</v>
      </c>
      <c r="G19" s="36">
        <f t="shared" si="1"/>
        <v>157.80557324840822</v>
      </c>
      <c r="H19" s="36">
        <f t="shared" si="2"/>
        <v>157.10812101910801</v>
      </c>
      <c r="I19" s="36">
        <f t="shared" si="3"/>
        <v>524.02499999999645</v>
      </c>
      <c r="J19" s="36"/>
      <c r="K19" s="66">
        <f t="shared" si="5"/>
        <v>-4.4196932652202517E-3</v>
      </c>
      <c r="L19" s="37"/>
      <c r="M19" s="65"/>
      <c r="N19" s="64"/>
    </row>
  </sheetData>
  <mergeCells count="2">
    <mergeCell ref="H12:L12"/>
    <mergeCell ref="K14:L14"/>
  </mergeCells>
  <conditionalFormatting sqref="K16:N19">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8199-4C54-4358-81E8-8A224C086F5A}">
  <dimension ref="B1:N24"/>
  <sheetViews>
    <sheetView tabSelected="1" workbookViewId="0">
      <selection activeCell="P12" sqref="P12"/>
    </sheetView>
  </sheetViews>
  <sheetFormatPr defaultRowHeight="14.25" x14ac:dyDescent="0.45"/>
  <sheetData>
    <row r="1" spans="2:14" ht="14.65" thickBot="1" x14ac:dyDescent="0.5"/>
    <row r="2" spans="2:14" x14ac:dyDescent="0.45">
      <c r="B2" s="77" t="s">
        <v>37</v>
      </c>
      <c r="C2" s="78"/>
      <c r="D2" s="78"/>
      <c r="E2" s="78"/>
      <c r="F2" s="78"/>
      <c r="G2" s="78"/>
      <c r="H2" s="78"/>
      <c r="I2" s="78"/>
      <c r="J2" s="78"/>
      <c r="K2" s="78"/>
      <c r="L2" s="78"/>
      <c r="M2" s="78"/>
      <c r="N2" s="79"/>
    </row>
    <row r="3" spans="2:14" x14ac:dyDescent="0.45">
      <c r="B3" s="80"/>
      <c r="C3" s="81"/>
      <c r="D3" s="81"/>
      <c r="E3" s="81"/>
      <c r="F3" s="81"/>
      <c r="G3" s="81"/>
      <c r="H3" s="81"/>
      <c r="I3" s="81"/>
      <c r="J3" s="81"/>
      <c r="K3" s="81"/>
      <c r="L3" s="81"/>
      <c r="M3" s="81"/>
      <c r="N3" s="82"/>
    </row>
    <row r="4" spans="2:14" x14ac:dyDescent="0.45">
      <c r="B4" s="80"/>
      <c r="C4" s="81"/>
      <c r="D4" s="81"/>
      <c r="E4" s="81"/>
      <c r="F4" s="81"/>
      <c r="G4" s="81"/>
      <c r="H4" s="81"/>
      <c r="I4" s="81"/>
      <c r="J4" s="81"/>
      <c r="K4" s="81"/>
      <c r="L4" s="81"/>
      <c r="M4" s="81"/>
      <c r="N4" s="82"/>
    </row>
    <row r="5" spans="2:14" x14ac:dyDescent="0.45">
      <c r="B5" s="80"/>
      <c r="C5" s="81"/>
      <c r="D5" s="81"/>
      <c r="E5" s="81"/>
      <c r="F5" s="81"/>
      <c r="G5" s="81"/>
      <c r="H5" s="81"/>
      <c r="I5" s="81"/>
      <c r="J5" s="81"/>
      <c r="K5" s="81"/>
      <c r="L5" s="81"/>
      <c r="M5" s="81"/>
      <c r="N5" s="82"/>
    </row>
    <row r="6" spans="2:14" x14ac:dyDescent="0.45">
      <c r="B6" s="80"/>
      <c r="C6" s="81"/>
      <c r="D6" s="81"/>
      <c r="E6" s="81"/>
      <c r="F6" s="81"/>
      <c r="G6" s="81"/>
      <c r="H6" s="81"/>
      <c r="I6" s="81"/>
      <c r="J6" s="81"/>
      <c r="K6" s="81"/>
      <c r="L6" s="81"/>
      <c r="M6" s="81"/>
      <c r="N6" s="82"/>
    </row>
    <row r="7" spans="2:14" ht="58.9" customHeight="1" thickBot="1" x14ac:dyDescent="0.5">
      <c r="B7" s="83"/>
      <c r="C7" s="84"/>
      <c r="D7" s="84"/>
      <c r="E7" s="84"/>
      <c r="F7" s="84"/>
      <c r="G7" s="84"/>
      <c r="H7" s="84"/>
      <c r="I7" s="84"/>
      <c r="J7" s="84"/>
      <c r="K7" s="84"/>
      <c r="L7" s="84"/>
      <c r="M7" s="84"/>
      <c r="N7" s="85"/>
    </row>
    <row r="8" spans="2:14" ht="14.65" thickBot="1" x14ac:dyDescent="0.5"/>
    <row r="9" spans="2:14" x14ac:dyDescent="0.45">
      <c r="B9" s="77" t="s">
        <v>35</v>
      </c>
      <c r="C9" s="78"/>
      <c r="D9" s="78"/>
      <c r="E9" s="78"/>
      <c r="F9" s="78"/>
      <c r="G9" s="78"/>
      <c r="H9" s="78"/>
      <c r="I9" s="78"/>
      <c r="J9" s="78"/>
      <c r="K9" s="78"/>
      <c r="L9" s="78"/>
      <c r="M9" s="78"/>
      <c r="N9" s="79"/>
    </row>
    <row r="10" spans="2:14" x14ac:dyDescent="0.45">
      <c r="B10" s="80"/>
      <c r="C10" s="81"/>
      <c r="D10" s="81"/>
      <c r="E10" s="81"/>
      <c r="F10" s="81"/>
      <c r="G10" s="81"/>
      <c r="H10" s="81"/>
      <c r="I10" s="81"/>
      <c r="J10" s="81"/>
      <c r="K10" s="81"/>
      <c r="L10" s="81"/>
      <c r="M10" s="81"/>
      <c r="N10" s="82"/>
    </row>
    <row r="11" spans="2:14" x14ac:dyDescent="0.45">
      <c r="B11" s="80"/>
      <c r="C11" s="81"/>
      <c r="D11" s="81"/>
      <c r="E11" s="81"/>
      <c r="F11" s="81"/>
      <c r="G11" s="81"/>
      <c r="H11" s="81"/>
      <c r="I11" s="81"/>
      <c r="J11" s="81"/>
      <c r="K11" s="81"/>
      <c r="L11" s="81"/>
      <c r="M11" s="81"/>
      <c r="N11" s="82"/>
    </row>
    <row r="12" spans="2:14" x14ac:dyDescent="0.45">
      <c r="B12" s="80"/>
      <c r="C12" s="81"/>
      <c r="D12" s="81"/>
      <c r="E12" s="81"/>
      <c r="F12" s="81"/>
      <c r="G12" s="81"/>
      <c r="H12" s="81"/>
      <c r="I12" s="81"/>
      <c r="J12" s="81"/>
      <c r="K12" s="81"/>
      <c r="L12" s="81"/>
      <c r="M12" s="81"/>
      <c r="N12" s="82"/>
    </row>
    <row r="13" spans="2:14" x14ac:dyDescent="0.45">
      <c r="B13" s="80"/>
      <c r="C13" s="81"/>
      <c r="D13" s="81"/>
      <c r="E13" s="81"/>
      <c r="F13" s="81"/>
      <c r="G13" s="81"/>
      <c r="H13" s="81"/>
      <c r="I13" s="81"/>
      <c r="J13" s="81"/>
      <c r="K13" s="81"/>
      <c r="L13" s="81"/>
      <c r="M13" s="81"/>
      <c r="N13" s="82"/>
    </row>
    <row r="14" spans="2:14" x14ac:dyDescent="0.45">
      <c r="B14" s="80"/>
      <c r="C14" s="81"/>
      <c r="D14" s="81"/>
      <c r="E14" s="81"/>
      <c r="F14" s="81"/>
      <c r="G14" s="81"/>
      <c r="H14" s="81"/>
      <c r="I14" s="81"/>
      <c r="J14" s="81"/>
      <c r="K14" s="81"/>
      <c r="L14" s="81"/>
      <c r="M14" s="81"/>
      <c r="N14" s="82"/>
    </row>
    <row r="15" spans="2:14" ht="21" customHeight="1" thickBot="1" x14ac:dyDescent="0.5">
      <c r="B15" s="83"/>
      <c r="C15" s="84"/>
      <c r="D15" s="84"/>
      <c r="E15" s="84"/>
      <c r="F15" s="84"/>
      <c r="G15" s="84"/>
      <c r="H15" s="84"/>
      <c r="I15" s="84"/>
      <c r="J15" s="84"/>
      <c r="K15" s="84"/>
      <c r="L15" s="84"/>
      <c r="M15" s="84"/>
      <c r="N15" s="85"/>
    </row>
    <row r="16" spans="2:14" ht="14.65" thickBot="1" x14ac:dyDescent="0.5"/>
    <row r="17" spans="2:14" x14ac:dyDescent="0.45">
      <c r="B17" s="77" t="s">
        <v>36</v>
      </c>
      <c r="C17" s="78"/>
      <c r="D17" s="78"/>
      <c r="E17" s="78"/>
      <c r="F17" s="78"/>
      <c r="G17" s="78"/>
      <c r="H17" s="78"/>
      <c r="I17" s="78"/>
      <c r="J17" s="78"/>
      <c r="K17" s="78"/>
      <c r="L17" s="78"/>
      <c r="M17" s="78"/>
      <c r="N17" s="79"/>
    </row>
    <row r="18" spans="2:14" x14ac:dyDescent="0.45">
      <c r="B18" s="80"/>
      <c r="C18" s="81"/>
      <c r="D18" s="81"/>
      <c r="E18" s="81"/>
      <c r="F18" s="81"/>
      <c r="G18" s="81"/>
      <c r="H18" s="81"/>
      <c r="I18" s="81"/>
      <c r="J18" s="81"/>
      <c r="K18" s="81"/>
      <c r="L18" s="81"/>
      <c r="M18" s="81"/>
      <c r="N18" s="82"/>
    </row>
    <row r="19" spans="2:14" x14ac:dyDescent="0.45">
      <c r="B19" s="80"/>
      <c r="C19" s="81"/>
      <c r="D19" s="81"/>
      <c r="E19" s="81"/>
      <c r="F19" s="81"/>
      <c r="G19" s="81"/>
      <c r="H19" s="81"/>
      <c r="I19" s="81"/>
      <c r="J19" s="81"/>
      <c r="K19" s="81"/>
      <c r="L19" s="81"/>
      <c r="M19" s="81"/>
      <c r="N19" s="82"/>
    </row>
    <row r="20" spans="2:14" x14ac:dyDescent="0.45">
      <c r="B20" s="80"/>
      <c r="C20" s="81"/>
      <c r="D20" s="81"/>
      <c r="E20" s="81"/>
      <c r="F20" s="81"/>
      <c r="G20" s="81"/>
      <c r="H20" s="81"/>
      <c r="I20" s="81"/>
      <c r="J20" s="81"/>
      <c r="K20" s="81"/>
      <c r="L20" s="81"/>
      <c r="M20" s="81"/>
      <c r="N20" s="82"/>
    </row>
    <row r="21" spans="2:14" x14ac:dyDescent="0.45">
      <c r="B21" s="80"/>
      <c r="C21" s="81"/>
      <c r="D21" s="81"/>
      <c r="E21" s="81"/>
      <c r="F21" s="81"/>
      <c r="G21" s="81"/>
      <c r="H21" s="81"/>
      <c r="I21" s="81"/>
      <c r="J21" s="81"/>
      <c r="K21" s="81"/>
      <c r="L21" s="81"/>
      <c r="M21" s="81"/>
      <c r="N21" s="82"/>
    </row>
    <row r="22" spans="2:14" x14ac:dyDescent="0.45">
      <c r="B22" s="80"/>
      <c r="C22" s="81"/>
      <c r="D22" s="81"/>
      <c r="E22" s="81"/>
      <c r="F22" s="81"/>
      <c r="G22" s="81"/>
      <c r="H22" s="81"/>
      <c r="I22" s="81"/>
      <c r="J22" s="81"/>
      <c r="K22" s="81"/>
      <c r="L22" s="81"/>
      <c r="M22" s="81"/>
      <c r="N22" s="82"/>
    </row>
    <row r="23" spans="2:14" x14ac:dyDescent="0.45">
      <c r="B23" s="80"/>
      <c r="C23" s="81"/>
      <c r="D23" s="81"/>
      <c r="E23" s="81"/>
      <c r="F23" s="81"/>
      <c r="G23" s="81"/>
      <c r="H23" s="81"/>
      <c r="I23" s="81"/>
      <c r="J23" s="81"/>
      <c r="K23" s="81"/>
      <c r="L23" s="81"/>
      <c r="M23" s="81"/>
      <c r="N23" s="82"/>
    </row>
    <row r="24" spans="2:14" ht="14.65" thickBot="1" x14ac:dyDescent="0.5">
      <c r="B24" s="83"/>
      <c r="C24" s="84"/>
      <c r="D24" s="84"/>
      <c r="E24" s="84"/>
      <c r="F24" s="84"/>
      <c r="G24" s="84"/>
      <c r="H24" s="84"/>
      <c r="I24" s="84"/>
      <c r="J24" s="84"/>
      <c r="K24" s="84"/>
      <c r="L24" s="84"/>
      <c r="M24" s="84"/>
      <c r="N24" s="85"/>
    </row>
  </sheetData>
  <mergeCells count="3">
    <mergeCell ref="B2:N7"/>
    <mergeCell ref="B9:N15"/>
    <mergeCell ref="B17:N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Tasks and Instruction</vt:lpstr>
      <vt:lpstr>Данные</vt:lpstr>
      <vt:lpstr>Задание 1</vt:lpstr>
      <vt:lpstr>Задание 2</vt:lpstr>
      <vt:lpstr>Задание 3</vt:lpstr>
      <vt:lpstr>Комментарии</vt:lpstr>
    </vt:vector>
  </TitlesOfParts>
  <Company>BONDUELLE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Margarita SILKINA</dc:creator>
  <cp:lastModifiedBy>Daria</cp:lastModifiedBy>
  <dcterms:created xsi:type="dcterms:W3CDTF">2023-05-26T07:14:50Z</dcterms:created>
  <dcterms:modified xsi:type="dcterms:W3CDTF">2024-07-09T17:50:18Z</dcterms:modified>
</cp:coreProperties>
</file>