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\Documents\Sena Doc Proyecto\"/>
    </mc:Choice>
  </mc:AlternateContent>
  <xr:revisionPtr revIDLastSave="0" documentId="13_ncr:1_{F6D389A7-BB46-48F0-B0BF-EC34CB419E06}" xr6:coauthVersionLast="47" xr6:coauthVersionMax="47" xr10:uidLastSave="{00000000-0000-0000-0000-000000000000}"/>
  <bookViews>
    <workbookView xWindow="-120" yWindow="-120" windowWidth="20730" windowHeight="11160" xr2:uid="{A7BF7086-F95A-4C3A-B262-508D295DF179}"/>
  </bookViews>
  <sheets>
    <sheet name="Diagrama Gantt" sheetId="1" r:id="rId1"/>
    <sheet name="Grafica" sheetId="2" r:id="rId2"/>
    <sheet name="Recurso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C9" i="2"/>
  <c r="E9" i="3"/>
  <c r="E8" i="3"/>
  <c r="E6" i="3"/>
  <c r="E5" i="3"/>
  <c r="C9" i="3"/>
  <c r="C8" i="3"/>
  <c r="C6" i="3"/>
  <c r="C5" i="3"/>
  <c r="B8" i="3"/>
  <c r="B9" i="3" s="1"/>
  <c r="B5" i="3"/>
  <c r="B6" i="3" s="1"/>
  <c r="D9" i="3"/>
  <c r="D8" i="3"/>
  <c r="D5" i="3"/>
  <c r="D6" i="3" s="1"/>
  <c r="C6" i="2" l="1"/>
  <c r="C7" i="2"/>
  <c r="C8" i="2"/>
  <c r="C16" i="3" s="1"/>
  <c r="E16" i="3"/>
  <c r="E17" i="3"/>
  <c r="C17" i="3" l="1"/>
  <c r="C21" i="3" s="1"/>
  <c r="B17" i="3"/>
  <c r="B16" i="3"/>
  <c r="D17" i="3"/>
  <c r="D16" i="3"/>
  <c r="E21" i="3"/>
  <c r="C10" i="2"/>
  <c r="B21" i="3" l="1"/>
  <c r="D21" i="3"/>
  <c r="F21" i="3" l="1"/>
</calcChain>
</file>

<file path=xl/sharedStrings.xml><?xml version="1.0" encoding="utf-8"?>
<sst xmlns="http://schemas.openxmlformats.org/spreadsheetml/2006/main" count="173" uniqueCount="121">
  <si>
    <t>DIAGRAMA DE GANTT</t>
  </si>
  <si>
    <t>Actividades</t>
  </si>
  <si>
    <t>Responsable</t>
  </si>
  <si>
    <t>Abril</t>
  </si>
  <si>
    <t>Mayo</t>
  </si>
  <si>
    <t>Junio</t>
  </si>
  <si>
    <t>Septiembre</t>
  </si>
  <si>
    <t>Noviembre</t>
  </si>
  <si>
    <t>Año 2021</t>
  </si>
  <si>
    <t>Año 2020</t>
  </si>
  <si>
    <t>Febrero</t>
  </si>
  <si>
    <t>Octubre</t>
  </si>
  <si>
    <t>Definición de los objetivos del proyecto.</t>
  </si>
  <si>
    <t>Cuadro comparativo -Proveedores</t>
  </si>
  <si>
    <t>Contrato de Desarrollo de Software</t>
  </si>
  <si>
    <t>Analisis de la situación en la empresa y nombre del proyecto.</t>
  </si>
  <si>
    <t>Planteamiento del problema.</t>
  </si>
  <si>
    <t>Justificación del proyecto</t>
  </si>
  <si>
    <t>Intoducción del proyecto.</t>
  </si>
  <si>
    <t>Delimitación y alcance.</t>
  </si>
  <si>
    <t>Diagrama de clases.</t>
  </si>
  <si>
    <t>Diagramas de procesos.</t>
  </si>
  <si>
    <t>Diagrama casos de uso</t>
  </si>
  <si>
    <t>Formato especificación de casos de uso.</t>
  </si>
  <si>
    <t>Restricciones.</t>
  </si>
  <si>
    <t>Mockups.</t>
  </si>
  <si>
    <t>Formato Manual técnico.</t>
  </si>
  <si>
    <t>Formato  Requerimientos funcionales y no funcionales usando el estándar IEEE 830.</t>
  </si>
  <si>
    <t>Inventario uso de sistemas de control de versiones.</t>
  </si>
  <si>
    <t>Diccionario de datos.</t>
  </si>
  <si>
    <t>Diseño base de datos.</t>
  </si>
  <si>
    <t>Diseño de interfaces</t>
  </si>
  <si>
    <t>Diseño de modulos</t>
  </si>
  <si>
    <t>Programación e implementación de base de datos.</t>
  </si>
  <si>
    <t>Programación de las interfaces y de los 4 modulos.</t>
  </si>
  <si>
    <t>Sab 25</t>
  </si>
  <si>
    <t>Dom 26</t>
  </si>
  <si>
    <t>Sab 2</t>
  </si>
  <si>
    <t>Dom 3</t>
  </si>
  <si>
    <t>Sab 10</t>
  </si>
  <si>
    <t>Dom 11</t>
  </si>
  <si>
    <t>Sab 16</t>
  </si>
  <si>
    <t>Dom 17</t>
  </si>
  <si>
    <t>Sab 24</t>
  </si>
  <si>
    <t>Dom 25</t>
  </si>
  <si>
    <t>Socialización a cambio de Proyecto.</t>
  </si>
  <si>
    <t>Intructor y grupo de estudiantes.</t>
  </si>
  <si>
    <t>Sab 30</t>
  </si>
  <si>
    <t>Dom 31</t>
  </si>
  <si>
    <t>MY-SQL</t>
  </si>
  <si>
    <t>0.0</t>
  </si>
  <si>
    <t>PHP</t>
  </si>
  <si>
    <t>Recursos Hardware y Software</t>
  </si>
  <si>
    <t>Sab 27</t>
  </si>
  <si>
    <t>Dom 28</t>
  </si>
  <si>
    <t>Sab 22</t>
  </si>
  <si>
    <t>Sab 29</t>
  </si>
  <si>
    <t>Sab 5</t>
  </si>
  <si>
    <t>Dom 6</t>
  </si>
  <si>
    <t>Sab 12</t>
  </si>
  <si>
    <t>Dom 13</t>
  </si>
  <si>
    <t>Sab 19</t>
  </si>
  <si>
    <t>Dom 20</t>
  </si>
  <si>
    <t>Sab 26</t>
  </si>
  <si>
    <t>Dom 27</t>
  </si>
  <si>
    <t>Sab 3</t>
  </si>
  <si>
    <t>Dom 4</t>
  </si>
  <si>
    <t>Sab 17</t>
  </si>
  <si>
    <t>Dom 18</t>
  </si>
  <si>
    <t>Sab 31</t>
  </si>
  <si>
    <t>Dom 1</t>
  </si>
  <si>
    <t>Sab 7</t>
  </si>
  <si>
    <t>Dom 8</t>
  </si>
  <si>
    <t xml:space="preserve">Dom 23 </t>
  </si>
  <si>
    <t>Dashell</t>
  </si>
  <si>
    <t>Vanesa</t>
  </si>
  <si>
    <t>David</t>
  </si>
  <si>
    <t>Fabian</t>
  </si>
  <si>
    <t>Vanesa, David y Dashell</t>
  </si>
  <si>
    <t>Equipo Dashell</t>
  </si>
  <si>
    <t>Equipo Vanesa</t>
  </si>
  <si>
    <t>Equipo David</t>
  </si>
  <si>
    <t>Equipo Fabian</t>
  </si>
  <si>
    <t>Precio de la maquina</t>
  </si>
  <si>
    <t>Licencia de microsoft</t>
  </si>
  <si>
    <t>Precio red</t>
  </si>
  <si>
    <t>Precio energia</t>
  </si>
  <si>
    <t>Fabian, Vanesa, David y Dashell</t>
  </si>
  <si>
    <t xml:space="preserve"> MER (Modelo de entidad de relación.</t>
  </si>
  <si>
    <t xml:space="preserve">Vanesa </t>
  </si>
  <si>
    <t>Vanesa y Dashell</t>
  </si>
  <si>
    <t xml:space="preserve">Fabian </t>
  </si>
  <si>
    <t>Arreglos al sistema</t>
  </si>
  <si>
    <t>Dashell y Vanesa</t>
  </si>
  <si>
    <t>Costos de Hardware y Software</t>
  </si>
  <si>
    <t>Arreglos a la base de datos</t>
  </si>
  <si>
    <t>fabian y David</t>
  </si>
  <si>
    <t>David y Fabian</t>
  </si>
  <si>
    <t>Horas Trabajadas</t>
  </si>
  <si>
    <t>Total Horas</t>
  </si>
  <si>
    <t>Servidor Web</t>
  </si>
  <si>
    <t>Nombre Recursos</t>
  </si>
  <si>
    <t xml:space="preserve">Total </t>
  </si>
  <si>
    <t>Total en gastos</t>
  </si>
  <si>
    <t>Total de horas trabajadas</t>
  </si>
  <si>
    <t>Dom13</t>
  </si>
  <si>
    <t>Valor Red M</t>
  </si>
  <si>
    <t>Valor Red D</t>
  </si>
  <si>
    <t>Valor Red H</t>
  </si>
  <si>
    <t>Valor Energía M</t>
  </si>
  <si>
    <t>Valor Energía D</t>
  </si>
  <si>
    <t>Valor Energía H</t>
  </si>
  <si>
    <t>Consu.Unitaro</t>
  </si>
  <si>
    <t>Diagrama de distribución.</t>
  </si>
  <si>
    <t>Manuales de Usuario.</t>
  </si>
  <si>
    <t>Plan de respaldo y plan de migración</t>
  </si>
  <si>
    <t>Plan de instalación.</t>
  </si>
  <si>
    <t>Pruebas caja negra</t>
  </si>
  <si>
    <t>Sentencias DDL y DML</t>
  </si>
  <si>
    <t>Manual de Calidad</t>
  </si>
  <si>
    <t>Actualización Diagrama de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</si>
</sst>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6" xfId="0" applyBorder="1"/>
    <xf numFmtId="0" fontId="0" fillId="0" borderId="1" xfId="0" applyFill="1" applyBorder="1" applyAlignment="1"/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/>
    <xf numFmtId="44" fontId="5" fillId="0" borderId="1" xfId="1" applyFont="1" applyFill="1" applyBorder="1" applyAlignment="1">
      <alignment horizontal="center" wrapText="1"/>
    </xf>
    <xf numFmtId="44" fontId="0" fillId="0" borderId="1" xfId="1" applyFont="1" applyFill="1" applyBorder="1"/>
    <xf numFmtId="0" fontId="2" fillId="0" borderId="3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44" fontId="0" fillId="0" borderId="1" xfId="1" applyFont="1" applyBorder="1"/>
    <xf numFmtId="0" fontId="2" fillId="0" borderId="1" xfId="0" applyFont="1" applyBorder="1" applyAlignment="1">
      <alignment horizontal="center" vertical="center"/>
    </xf>
    <xf numFmtId="44" fontId="0" fillId="0" borderId="2" xfId="1" applyFont="1" applyBorder="1" applyAlignment="1"/>
    <xf numFmtId="44" fontId="0" fillId="0" borderId="3" xfId="1" applyFont="1" applyBorder="1" applyAlignment="1"/>
    <xf numFmtId="0" fontId="2" fillId="0" borderId="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0" xfId="0" applyNumberFormat="1"/>
    <xf numFmtId="0" fontId="0" fillId="2" borderId="0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44" fontId="0" fillId="3" borderId="1" xfId="1" applyFont="1" applyFill="1" applyBorder="1"/>
    <xf numFmtId="0" fontId="2" fillId="4" borderId="1" xfId="0" applyFont="1" applyFill="1" applyBorder="1"/>
    <xf numFmtId="164" fontId="0" fillId="4" borderId="1" xfId="1" applyNumberFormat="1" applyFont="1" applyFill="1" applyBorder="1"/>
    <xf numFmtId="164" fontId="0" fillId="4" borderId="1" xfId="0" applyNumberFormat="1" applyFill="1" applyBorder="1"/>
    <xf numFmtId="44" fontId="0" fillId="4" borderId="1" xfId="1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0" fillId="2" borderId="12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3" xfId="0" applyFill="1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Grafica!$C$5</c:f>
              <c:strCache>
                <c:ptCount val="1"/>
                <c:pt idx="0">
                  <c:v>Horas Trabajadas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Grafica!$B$6:$B$9</c:f>
              <c:strCache>
                <c:ptCount val="4"/>
                <c:pt idx="0">
                  <c:v>David</c:v>
                </c:pt>
                <c:pt idx="1">
                  <c:v>Dashell</c:v>
                </c:pt>
                <c:pt idx="2">
                  <c:v>Vanesa </c:v>
                </c:pt>
                <c:pt idx="3">
                  <c:v>Fabian</c:v>
                </c:pt>
              </c:strCache>
            </c:strRef>
          </c:cat>
          <c:val>
            <c:numRef>
              <c:f>Grafica!$C$6:$C$9</c:f>
              <c:numCache>
                <c:formatCode>General</c:formatCode>
                <c:ptCount val="4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F-44A5-80B4-554AA87DE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3095343"/>
        <c:axId val="1393087855"/>
        <c:axId val="0"/>
      </c:bar3DChart>
      <c:catAx>
        <c:axId val="13930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3087855"/>
        <c:crosses val="autoZero"/>
        <c:auto val="1"/>
        <c:lblAlgn val="ctr"/>
        <c:lblOffset val="100"/>
        <c:noMultiLvlLbl val="0"/>
      </c:catAx>
      <c:valAx>
        <c:axId val="13930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309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Grafica!$B$10</c:f>
              <c:strCache>
                <c:ptCount val="1"/>
                <c:pt idx="0">
                  <c:v>Total Horas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Grafica!$C$10</c:f>
              <c:numCache>
                <c:formatCode>General</c:formatCode>
                <c:ptCount val="1"/>
                <c:pt idx="0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3-4EA6-BDAD-BF9287D0D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6884543"/>
        <c:axId val="1586878303"/>
        <c:axId val="0"/>
      </c:bar3DChart>
      <c:catAx>
        <c:axId val="158688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6878303"/>
        <c:crosses val="autoZero"/>
        <c:auto val="1"/>
        <c:lblAlgn val="ctr"/>
        <c:lblOffset val="100"/>
        <c:noMultiLvlLbl val="0"/>
      </c:catAx>
      <c:valAx>
        <c:axId val="158687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688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176212</xdr:rowOff>
    </xdr:from>
    <xdr:to>
      <xdr:col>9</xdr:col>
      <xdr:colOff>533400</xdr:colOff>
      <xdr:row>17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BB45CE3-554B-4260-803E-77E062856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690562</xdr:colOff>
      <xdr:row>3</xdr:row>
      <xdr:rowOff>4762</xdr:rowOff>
    </xdr:from>
    <xdr:to>
      <xdr:col>15</xdr:col>
      <xdr:colOff>690562</xdr:colOff>
      <xdr:row>17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2A3B870-478D-43CC-8C0E-01C279284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E43C-C8B4-4212-8639-8807AA97F60E}">
  <dimension ref="A1:AS44"/>
  <sheetViews>
    <sheetView tabSelected="1" topLeftCell="S7" zoomScale="87" zoomScaleNormal="87" workbookViewId="0">
      <selection activeCell="B45" sqref="B45"/>
    </sheetView>
  </sheetViews>
  <sheetFormatPr baseColWidth="10" defaultRowHeight="15" x14ac:dyDescent="0.25"/>
  <cols>
    <col min="1" max="1" width="27.85546875" bestFit="1" customWidth="1"/>
    <col min="2" max="2" width="21.7109375" customWidth="1"/>
    <col min="3" max="3" width="10.140625" customWidth="1"/>
    <col min="4" max="4" width="11.28515625" customWidth="1"/>
    <col min="5" max="5" width="11" customWidth="1"/>
    <col min="6" max="6" width="7.28515625" customWidth="1"/>
    <col min="7" max="7" width="7" customWidth="1"/>
    <col min="8" max="8" width="7.5703125" bestFit="1" customWidth="1"/>
    <col min="9" max="9" width="6.5703125" bestFit="1" customWidth="1"/>
    <col min="10" max="10" width="7.5703125" bestFit="1" customWidth="1"/>
    <col min="11" max="11" width="10.42578125" customWidth="1"/>
    <col min="12" max="12" width="14.5703125" bestFit="1" customWidth="1"/>
    <col min="13" max="14" width="14" bestFit="1" customWidth="1"/>
    <col min="15" max="15" width="14.28515625" customWidth="1"/>
    <col min="16" max="16" width="8" bestFit="1" customWidth="1"/>
    <col min="17" max="17" width="7.5703125" bestFit="1" customWidth="1"/>
    <col min="18" max="18" width="8.7109375" bestFit="1" customWidth="1"/>
    <col min="19" max="19" width="7.5703125" bestFit="1" customWidth="1"/>
    <col min="20" max="20" width="9.140625" bestFit="1" customWidth="1"/>
    <col min="21" max="21" width="8" bestFit="1" customWidth="1"/>
    <col min="22" max="22" width="9.140625" bestFit="1" customWidth="1"/>
    <col min="23" max="23" width="6.85546875" bestFit="1" customWidth="1"/>
    <col min="24" max="24" width="8" bestFit="1" customWidth="1"/>
    <col min="25" max="25" width="7.5703125" bestFit="1" customWidth="1"/>
    <col min="26" max="26" width="8.140625" bestFit="1" customWidth="1"/>
    <col min="27" max="27" width="7.5703125" bestFit="1" customWidth="1"/>
    <col min="28" max="28" width="8.7109375" bestFit="1" customWidth="1"/>
    <col min="29" max="29" width="8" bestFit="1" customWidth="1"/>
    <col min="30" max="30" width="9.42578125" bestFit="1" customWidth="1"/>
    <col min="31" max="32" width="7.5703125" bestFit="1" customWidth="1"/>
    <col min="33" max="33" width="6.85546875" bestFit="1" customWidth="1"/>
    <col min="34" max="35" width="8" bestFit="1" customWidth="1"/>
    <col min="36" max="36" width="9.140625" bestFit="1" customWidth="1"/>
    <col min="37" max="37" width="8" bestFit="1" customWidth="1"/>
    <col min="38" max="38" width="9.5703125" bestFit="1" customWidth="1"/>
    <col min="39" max="39" width="8" bestFit="1" customWidth="1"/>
    <col min="40" max="41" width="6.85546875" bestFit="1" customWidth="1"/>
    <col min="42" max="42" width="7.140625" bestFit="1" customWidth="1"/>
    <col min="43" max="43" width="7.5703125" bestFit="1" customWidth="1"/>
    <col min="44" max="44" width="6.28515625" customWidth="1"/>
    <col min="45" max="45" width="8.140625" customWidth="1"/>
  </cols>
  <sheetData>
    <row r="1" spans="1:45" ht="26.25" customHeight="1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</row>
    <row r="2" spans="1:45" ht="17.25" customHeight="1" x14ac:dyDescent="0.25">
      <c r="A2" s="52" t="s">
        <v>1</v>
      </c>
      <c r="B2" s="52" t="s">
        <v>2</v>
      </c>
      <c r="C2" s="53" t="s">
        <v>9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 t="s">
        <v>8</v>
      </c>
      <c r="AJ2" s="53"/>
      <c r="AK2" s="53"/>
      <c r="AL2" s="53"/>
      <c r="AM2" s="53"/>
      <c r="AN2" s="53"/>
      <c r="AO2" s="53"/>
      <c r="AP2" s="53"/>
      <c r="AQ2" s="53"/>
      <c r="AR2" s="53"/>
      <c r="AS2" s="53"/>
    </row>
    <row r="3" spans="1:45" s="1" customFormat="1" ht="19.5" customHeight="1" x14ac:dyDescent="0.25">
      <c r="A3" s="52"/>
      <c r="B3" s="52"/>
      <c r="C3" s="52" t="s">
        <v>3</v>
      </c>
      <c r="D3" s="52"/>
      <c r="E3" s="52" t="s">
        <v>4</v>
      </c>
      <c r="F3" s="52"/>
      <c r="G3" s="52"/>
      <c r="H3" s="52"/>
      <c r="I3" s="52"/>
      <c r="J3" s="52"/>
      <c r="K3" s="52"/>
      <c r="L3" s="52"/>
      <c r="M3" s="52"/>
      <c r="N3" s="52"/>
      <c r="O3" s="52" t="s">
        <v>6</v>
      </c>
      <c r="P3" s="52"/>
      <c r="Q3" s="52"/>
      <c r="R3" s="52"/>
      <c r="S3" s="52"/>
      <c r="T3" s="52"/>
      <c r="U3" s="52"/>
      <c r="V3" s="52"/>
      <c r="W3" s="52" t="s">
        <v>11</v>
      </c>
      <c r="X3" s="52"/>
      <c r="Y3" s="52"/>
      <c r="Z3" s="52"/>
      <c r="AA3" s="52"/>
      <c r="AB3" s="52"/>
      <c r="AC3" s="52"/>
      <c r="AD3" s="52"/>
      <c r="AE3" s="52"/>
      <c r="AF3" s="52" t="s">
        <v>7</v>
      </c>
      <c r="AG3" s="52"/>
      <c r="AH3" s="52"/>
      <c r="AI3" s="52" t="s">
        <v>10</v>
      </c>
      <c r="AJ3" s="52"/>
      <c r="AK3" s="52" t="s">
        <v>4</v>
      </c>
      <c r="AL3" s="52"/>
      <c r="AM3" s="52"/>
      <c r="AN3" s="52" t="s">
        <v>5</v>
      </c>
      <c r="AO3" s="52"/>
      <c r="AP3" s="52"/>
      <c r="AQ3" s="52"/>
      <c r="AR3" s="52"/>
      <c r="AS3" s="52"/>
    </row>
    <row r="4" spans="1:45" x14ac:dyDescent="0.25">
      <c r="A4" s="52"/>
      <c r="B4" s="52"/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  <c r="I4" s="2" t="s">
        <v>41</v>
      </c>
      <c r="J4" s="2" t="s">
        <v>42</v>
      </c>
      <c r="K4" s="2" t="s">
        <v>43</v>
      </c>
      <c r="L4" s="2" t="s">
        <v>44</v>
      </c>
      <c r="M4" s="2" t="s">
        <v>47</v>
      </c>
      <c r="N4" s="2" t="s">
        <v>48</v>
      </c>
      <c r="O4" s="2" t="s">
        <v>57</v>
      </c>
      <c r="P4" s="2" t="s">
        <v>58</v>
      </c>
      <c r="Q4" s="2" t="s">
        <v>59</v>
      </c>
      <c r="R4" s="2" t="s">
        <v>60</v>
      </c>
      <c r="S4" s="2" t="s">
        <v>61</v>
      </c>
      <c r="T4" s="2" t="s">
        <v>62</v>
      </c>
      <c r="U4" s="2" t="s">
        <v>63</v>
      </c>
      <c r="V4" s="2" t="s">
        <v>64</v>
      </c>
      <c r="W4" s="2" t="s">
        <v>65</v>
      </c>
      <c r="X4" s="2" t="s">
        <v>66</v>
      </c>
      <c r="Y4" s="2" t="s">
        <v>39</v>
      </c>
      <c r="Z4" s="2" t="s">
        <v>40</v>
      </c>
      <c r="AA4" s="2" t="s">
        <v>67</v>
      </c>
      <c r="AB4" s="2" t="s">
        <v>68</v>
      </c>
      <c r="AC4" s="2" t="s">
        <v>43</v>
      </c>
      <c r="AD4" s="2" t="s">
        <v>44</v>
      </c>
      <c r="AE4" s="2" t="s">
        <v>69</v>
      </c>
      <c r="AF4" s="2" t="s">
        <v>70</v>
      </c>
      <c r="AG4" s="2" t="s">
        <v>71</v>
      </c>
      <c r="AH4" s="2" t="s">
        <v>72</v>
      </c>
      <c r="AI4" s="2" t="s">
        <v>53</v>
      </c>
      <c r="AJ4" s="2" t="s">
        <v>54</v>
      </c>
      <c r="AK4" s="2" t="s">
        <v>55</v>
      </c>
      <c r="AL4" s="2" t="s">
        <v>73</v>
      </c>
      <c r="AM4" s="2" t="s">
        <v>56</v>
      </c>
      <c r="AN4" s="2" t="s">
        <v>57</v>
      </c>
      <c r="AO4" s="2" t="s">
        <v>58</v>
      </c>
      <c r="AP4" s="2" t="s">
        <v>59</v>
      </c>
      <c r="AQ4" s="2" t="s">
        <v>105</v>
      </c>
      <c r="AR4" s="42" t="s">
        <v>61</v>
      </c>
      <c r="AS4" s="11" t="s">
        <v>62</v>
      </c>
    </row>
    <row r="5" spans="1:45" ht="30" x14ac:dyDescent="0.25">
      <c r="A5" s="8" t="s">
        <v>45</v>
      </c>
      <c r="B5" s="5" t="s">
        <v>46</v>
      </c>
      <c r="C5" s="54">
        <v>40</v>
      </c>
      <c r="D5" s="5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ht="45" x14ac:dyDescent="0.25">
      <c r="A6" s="4" t="s">
        <v>15</v>
      </c>
      <c r="B6" s="12" t="s">
        <v>87</v>
      </c>
      <c r="C6" s="2"/>
      <c r="D6" s="2"/>
      <c r="E6" s="13">
        <v>20</v>
      </c>
      <c r="F6" s="9"/>
      <c r="G6" s="9"/>
      <c r="H6" s="9"/>
      <c r="I6" s="9"/>
      <c r="J6" s="9"/>
      <c r="K6" s="9"/>
      <c r="L6" s="9"/>
      <c r="M6" s="10"/>
      <c r="N6" s="9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ht="30" x14ac:dyDescent="0.25">
      <c r="A7" s="5" t="s">
        <v>16</v>
      </c>
      <c r="B7" s="12" t="s">
        <v>87</v>
      </c>
      <c r="C7" s="2"/>
      <c r="D7" s="2"/>
      <c r="E7" s="9"/>
      <c r="F7" s="54">
        <v>40</v>
      </c>
      <c r="G7" s="55"/>
      <c r="H7" s="9"/>
      <c r="I7" s="9"/>
      <c r="J7" s="9"/>
      <c r="K7" s="9"/>
      <c r="L7" s="9"/>
      <c r="M7" s="10"/>
      <c r="N7" s="9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x14ac:dyDescent="0.25">
      <c r="A8" s="3" t="s">
        <v>17</v>
      </c>
      <c r="B8" s="6" t="s">
        <v>74</v>
      </c>
      <c r="C8" s="2"/>
      <c r="D8" s="2"/>
      <c r="E8" s="9"/>
      <c r="F8" s="9"/>
      <c r="G8" s="9"/>
      <c r="H8" s="54">
        <v>10</v>
      </c>
      <c r="I8" s="55"/>
      <c r="J8" s="9"/>
      <c r="K8" s="9"/>
      <c r="L8" s="9"/>
      <c r="M8" s="10"/>
      <c r="N8" s="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ht="30" x14ac:dyDescent="0.25">
      <c r="A9" s="3" t="s">
        <v>12</v>
      </c>
      <c r="B9" s="6" t="s">
        <v>75</v>
      </c>
      <c r="C9" s="2"/>
      <c r="D9" s="2"/>
      <c r="E9" s="9"/>
      <c r="F9" s="9"/>
      <c r="G9" s="9"/>
      <c r="H9" s="54">
        <v>10</v>
      </c>
      <c r="I9" s="55"/>
      <c r="J9" s="9"/>
      <c r="K9" s="9"/>
      <c r="L9" s="9"/>
      <c r="M9" s="10"/>
      <c r="N9" s="9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x14ac:dyDescent="0.25">
      <c r="A10" s="2" t="s">
        <v>18</v>
      </c>
      <c r="B10" s="6" t="s">
        <v>76</v>
      </c>
      <c r="C10" s="2"/>
      <c r="D10" s="2"/>
      <c r="E10" s="9"/>
      <c r="F10" s="9"/>
      <c r="G10" s="9"/>
      <c r="H10" s="54">
        <v>10</v>
      </c>
      <c r="I10" s="55"/>
      <c r="J10" s="9"/>
      <c r="K10" s="9"/>
      <c r="L10" s="9"/>
      <c r="M10" s="10"/>
      <c r="N10" s="9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x14ac:dyDescent="0.25">
      <c r="A11" s="2" t="s">
        <v>19</v>
      </c>
      <c r="B11" s="6" t="s">
        <v>77</v>
      </c>
      <c r="C11" s="2"/>
      <c r="D11" s="2"/>
      <c r="E11" s="9"/>
      <c r="F11" s="9"/>
      <c r="G11" s="9"/>
      <c r="H11" s="54">
        <v>15</v>
      </c>
      <c r="I11" s="59"/>
      <c r="J11" s="55"/>
      <c r="K11" s="9"/>
      <c r="L11" s="9"/>
      <c r="M11" s="10"/>
      <c r="N11" s="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25">
      <c r="A12" s="3" t="s">
        <v>30</v>
      </c>
      <c r="B12" s="6" t="s">
        <v>78</v>
      </c>
      <c r="C12" s="2"/>
      <c r="D12" s="2"/>
      <c r="E12" s="2"/>
      <c r="F12" s="2"/>
      <c r="G12" s="2"/>
      <c r="H12" s="2"/>
      <c r="I12" s="2"/>
      <c r="J12" s="56">
        <v>75</v>
      </c>
      <c r="K12" s="57"/>
      <c r="L12" s="57"/>
      <c r="M12" s="57"/>
      <c r="N12" s="58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2"/>
      <c r="AO12" s="2"/>
      <c r="AP12" s="2"/>
      <c r="AQ12" s="2"/>
      <c r="AR12" s="2"/>
      <c r="AS12" s="2"/>
    </row>
    <row r="13" spans="1:45" x14ac:dyDescent="0.25">
      <c r="A13" s="3" t="s">
        <v>31</v>
      </c>
      <c r="B13" s="6" t="s">
        <v>77</v>
      </c>
      <c r="C13" s="2"/>
      <c r="D13" s="2"/>
      <c r="E13" s="2"/>
      <c r="F13" s="2"/>
      <c r="G13" s="2"/>
      <c r="H13" s="2"/>
      <c r="I13" s="2"/>
      <c r="J13" s="2"/>
      <c r="K13" s="56">
        <v>20</v>
      </c>
      <c r="L13" s="57"/>
      <c r="M13" s="57"/>
      <c r="N13" s="58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2"/>
      <c r="AO13" s="2"/>
      <c r="AP13" s="2"/>
      <c r="AQ13" s="2"/>
      <c r="AR13" s="2"/>
      <c r="AS13" s="2"/>
    </row>
    <row r="14" spans="1:45" ht="30" x14ac:dyDescent="0.25">
      <c r="A14" s="14" t="s">
        <v>32</v>
      </c>
      <c r="B14" s="12" t="s">
        <v>87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9"/>
      <c r="N14" s="9"/>
      <c r="O14" s="54">
        <v>60</v>
      </c>
      <c r="P14" s="59"/>
      <c r="Q14" s="5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2"/>
      <c r="AO14" s="2"/>
      <c r="AP14" s="2"/>
      <c r="AQ14" s="2"/>
      <c r="AR14" s="2"/>
      <c r="AS14" s="2"/>
    </row>
    <row r="15" spans="1:45" ht="45" x14ac:dyDescent="0.25">
      <c r="A15" s="3" t="s">
        <v>33</v>
      </c>
      <c r="B15" s="12" t="s">
        <v>87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9"/>
      <c r="N15" s="9"/>
      <c r="O15" s="11"/>
      <c r="P15" s="11"/>
      <c r="Q15" s="11"/>
      <c r="R15" s="54">
        <v>80</v>
      </c>
      <c r="S15" s="59"/>
      <c r="T15" s="59"/>
      <c r="U15" s="55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2"/>
      <c r="AO15" s="2"/>
      <c r="AP15" s="2"/>
      <c r="AQ15" s="2"/>
      <c r="AR15" s="2"/>
      <c r="AS15" s="2"/>
    </row>
    <row r="16" spans="1:45" ht="30" x14ac:dyDescent="0.25">
      <c r="A16" s="5" t="s">
        <v>34</v>
      </c>
      <c r="B16" s="12" t="s">
        <v>87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11"/>
      <c r="N16" s="11"/>
      <c r="O16" s="15"/>
      <c r="P16" s="9"/>
      <c r="Q16" s="9"/>
      <c r="R16" s="9"/>
      <c r="S16" s="9"/>
      <c r="T16" s="9"/>
      <c r="U16" s="9"/>
      <c r="V16" s="54">
        <v>80</v>
      </c>
      <c r="W16" s="59"/>
      <c r="X16" s="59"/>
      <c r="Y16" s="55"/>
      <c r="Z16" s="9"/>
      <c r="AA16" s="9"/>
      <c r="AB16" s="9"/>
      <c r="AC16" s="9"/>
      <c r="AD16" s="9"/>
      <c r="AE16" s="9"/>
      <c r="AF16" s="9"/>
      <c r="AG16" s="9"/>
      <c r="AH16" s="9"/>
      <c r="AI16" s="11"/>
      <c r="AJ16" s="11"/>
      <c r="AK16" s="11"/>
      <c r="AL16" s="11"/>
      <c r="AM16" s="11"/>
      <c r="AN16" s="2"/>
      <c r="AO16" s="2"/>
      <c r="AP16" s="2"/>
      <c r="AQ16" s="2"/>
      <c r="AR16" s="2"/>
      <c r="AS16" s="2"/>
    </row>
    <row r="17" spans="1:45" ht="35.25" customHeight="1" x14ac:dyDescent="0.25">
      <c r="A17" s="5" t="s">
        <v>88</v>
      </c>
      <c r="B17" s="12" t="s">
        <v>74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11"/>
      <c r="N17" s="11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54">
        <v>15</v>
      </c>
      <c r="AA17" s="59"/>
      <c r="AB17" s="55"/>
      <c r="AC17" s="9"/>
      <c r="AD17" s="9"/>
      <c r="AE17" s="9"/>
      <c r="AF17" s="9"/>
      <c r="AG17" s="9"/>
      <c r="AH17" s="9"/>
      <c r="AI17" s="11"/>
      <c r="AJ17" s="11"/>
      <c r="AK17" s="11"/>
      <c r="AL17" s="11"/>
      <c r="AM17" s="11"/>
      <c r="AN17" s="2"/>
      <c r="AO17" s="2"/>
      <c r="AP17" s="2"/>
      <c r="AQ17" s="2"/>
      <c r="AR17" s="2"/>
      <c r="AS17" s="2"/>
    </row>
    <row r="18" spans="1:45" x14ac:dyDescent="0.25">
      <c r="A18" s="2" t="s">
        <v>113</v>
      </c>
      <c r="B18" s="6" t="s">
        <v>76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11"/>
      <c r="N18" s="11"/>
      <c r="O18" s="9"/>
      <c r="P18" s="9"/>
      <c r="Q18" s="9"/>
      <c r="R18" s="9"/>
      <c r="S18" s="9"/>
      <c r="T18" s="9"/>
      <c r="U18" s="69"/>
      <c r="V18" s="69"/>
      <c r="W18" s="9"/>
      <c r="X18" s="9"/>
      <c r="Y18" s="9"/>
      <c r="Z18" s="54">
        <v>15</v>
      </c>
      <c r="AA18" s="59"/>
      <c r="AB18" s="55"/>
      <c r="AC18" s="9"/>
      <c r="AD18" s="9"/>
      <c r="AE18" s="9"/>
      <c r="AF18" s="9"/>
      <c r="AG18" s="9"/>
      <c r="AH18" s="9"/>
      <c r="AI18" s="11"/>
      <c r="AJ18" s="11"/>
      <c r="AK18" s="11"/>
      <c r="AL18" s="11"/>
      <c r="AM18" s="11"/>
      <c r="AN18" s="2"/>
      <c r="AO18" s="2"/>
      <c r="AP18" s="2"/>
      <c r="AQ18" s="2"/>
      <c r="AR18" s="2"/>
      <c r="AS18" s="2"/>
    </row>
    <row r="19" spans="1:45" x14ac:dyDescent="0.25">
      <c r="A19" s="2" t="s">
        <v>20</v>
      </c>
      <c r="B19" s="6" t="s">
        <v>75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11"/>
      <c r="N19" s="11"/>
      <c r="O19" s="9"/>
      <c r="P19" s="9"/>
      <c r="Q19" s="9"/>
      <c r="R19" s="9"/>
      <c r="S19" s="9"/>
      <c r="T19" s="9"/>
      <c r="U19" s="69"/>
      <c r="V19" s="69"/>
      <c r="W19" s="9"/>
      <c r="X19" s="9"/>
      <c r="Y19" s="9"/>
      <c r="Z19" s="54">
        <v>15</v>
      </c>
      <c r="AA19" s="59"/>
      <c r="AB19" s="55"/>
      <c r="AC19" s="9"/>
      <c r="AD19" s="9"/>
      <c r="AE19" s="9"/>
      <c r="AF19" s="9"/>
      <c r="AG19" s="9"/>
      <c r="AH19" s="9"/>
      <c r="AI19" s="11"/>
      <c r="AJ19" s="11"/>
      <c r="AK19" s="11"/>
      <c r="AL19" s="11"/>
      <c r="AM19" s="11"/>
      <c r="AN19" s="2"/>
      <c r="AO19" s="2"/>
      <c r="AP19" s="2"/>
      <c r="AQ19" s="2"/>
      <c r="AR19" s="2"/>
      <c r="AS19" s="2"/>
    </row>
    <row r="20" spans="1:45" x14ac:dyDescent="0.25">
      <c r="A20" s="2" t="s">
        <v>21</v>
      </c>
      <c r="B20" s="6" t="s">
        <v>77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11"/>
      <c r="N20" s="11"/>
      <c r="O20" s="9"/>
      <c r="P20" s="9"/>
      <c r="Q20" s="9"/>
      <c r="R20" s="9"/>
      <c r="S20" s="9"/>
      <c r="T20" s="9"/>
      <c r="U20" s="69"/>
      <c r="V20" s="69"/>
      <c r="W20" s="9"/>
      <c r="X20" s="9"/>
      <c r="Y20" s="9"/>
      <c r="Z20" s="54">
        <v>15</v>
      </c>
      <c r="AA20" s="59"/>
      <c r="AB20" s="55"/>
      <c r="AC20" s="9"/>
      <c r="AD20" s="9"/>
      <c r="AE20" s="9"/>
      <c r="AF20" s="9"/>
      <c r="AG20" s="9"/>
      <c r="AH20" s="9"/>
      <c r="AI20" s="11"/>
      <c r="AJ20" s="11"/>
      <c r="AK20" s="11"/>
      <c r="AL20" s="11"/>
      <c r="AM20" s="11"/>
      <c r="AN20" s="2"/>
      <c r="AO20" s="2"/>
      <c r="AP20" s="2"/>
      <c r="AQ20" s="2"/>
      <c r="AR20" s="2"/>
      <c r="AS20" s="2"/>
    </row>
    <row r="21" spans="1:45" x14ac:dyDescent="0.25">
      <c r="A21" s="2" t="s">
        <v>22</v>
      </c>
      <c r="B21" s="6" t="s">
        <v>77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11"/>
      <c r="N21" s="11"/>
      <c r="O21" s="9"/>
      <c r="P21" s="9"/>
      <c r="Q21" s="9"/>
      <c r="R21" s="9"/>
      <c r="S21" s="9"/>
      <c r="T21" s="9"/>
      <c r="U21" s="69"/>
      <c r="V21" s="69"/>
      <c r="W21" s="9"/>
      <c r="X21" s="9"/>
      <c r="Y21" s="9"/>
      <c r="Z21" s="9"/>
      <c r="AA21" s="9"/>
      <c r="AB21" s="9"/>
      <c r="AC21" s="66">
        <v>15</v>
      </c>
      <c r="AD21" s="67"/>
      <c r="AE21" s="68"/>
      <c r="AF21" s="9"/>
      <c r="AG21" s="9"/>
      <c r="AH21" s="9"/>
      <c r="AI21" s="11"/>
      <c r="AJ21" s="11"/>
      <c r="AK21" s="11"/>
      <c r="AL21" s="11"/>
      <c r="AM21" s="11"/>
      <c r="AN21" s="2"/>
      <c r="AO21" s="2"/>
      <c r="AP21" s="2"/>
      <c r="AQ21" s="2"/>
      <c r="AR21" s="2"/>
      <c r="AS21" s="2"/>
    </row>
    <row r="22" spans="1:45" ht="30" x14ac:dyDescent="0.25">
      <c r="A22" s="3" t="s">
        <v>23</v>
      </c>
      <c r="B22" s="6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11"/>
      <c r="N22" s="11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60">
        <v>30</v>
      </c>
      <c r="AD22" s="61"/>
      <c r="AE22" s="61"/>
      <c r="AF22" s="61"/>
      <c r="AG22" s="61"/>
      <c r="AH22" s="62"/>
      <c r="AI22" s="11"/>
      <c r="AJ22" s="11"/>
      <c r="AK22" s="11"/>
      <c r="AL22" s="11"/>
      <c r="AM22" s="11"/>
      <c r="AN22" s="2"/>
      <c r="AO22" s="2"/>
      <c r="AP22" s="2"/>
      <c r="AQ22" s="2"/>
      <c r="AR22" s="2"/>
      <c r="AS22" s="2"/>
    </row>
    <row r="23" spans="1:45" x14ac:dyDescent="0.25">
      <c r="A23" s="3" t="s">
        <v>24</v>
      </c>
      <c r="B23" s="6" t="s">
        <v>76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11"/>
      <c r="N23" s="11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63"/>
      <c r="AD23" s="64"/>
      <c r="AE23" s="64"/>
      <c r="AF23" s="64"/>
      <c r="AG23" s="64"/>
      <c r="AH23" s="65"/>
      <c r="AI23" s="11"/>
      <c r="AJ23" s="11"/>
      <c r="AK23" s="11"/>
      <c r="AL23" s="11"/>
      <c r="AM23" s="11"/>
      <c r="AN23" s="2"/>
      <c r="AO23" s="2"/>
      <c r="AP23" s="2"/>
      <c r="AQ23" s="2"/>
      <c r="AR23" s="2"/>
      <c r="AS23" s="2"/>
    </row>
    <row r="24" spans="1:45" x14ac:dyDescent="0.25">
      <c r="A24" s="3" t="s">
        <v>25</v>
      </c>
      <c r="B24" s="6" t="s">
        <v>90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11"/>
      <c r="N24" s="11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70">
        <v>30</v>
      </c>
      <c r="AD24" s="70"/>
      <c r="AE24" s="70"/>
      <c r="AF24" s="9"/>
      <c r="AG24" s="9"/>
      <c r="AH24" s="9"/>
      <c r="AI24" s="11"/>
      <c r="AJ24" s="11"/>
      <c r="AK24" s="11"/>
      <c r="AL24" s="11"/>
      <c r="AM24" s="11"/>
      <c r="AN24" s="2"/>
      <c r="AO24" s="2"/>
      <c r="AP24" s="2"/>
      <c r="AQ24" s="2"/>
      <c r="AR24" s="2"/>
      <c r="AS24" s="2"/>
    </row>
    <row r="25" spans="1:45" x14ac:dyDescent="0.25">
      <c r="A25" s="76" t="s">
        <v>114</v>
      </c>
      <c r="B25" s="6" t="s">
        <v>89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11"/>
      <c r="N25" s="11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54">
        <v>15</v>
      </c>
      <c r="AG25" s="59"/>
      <c r="AH25" s="55"/>
      <c r="AI25" s="11"/>
      <c r="AJ25" s="11"/>
      <c r="AK25" s="11"/>
      <c r="AL25" s="11"/>
      <c r="AM25" s="11"/>
      <c r="AN25" s="2"/>
      <c r="AO25" s="2"/>
      <c r="AP25" s="2"/>
      <c r="AQ25" s="2"/>
      <c r="AR25" s="2"/>
      <c r="AS25" s="2"/>
    </row>
    <row r="26" spans="1:45" x14ac:dyDescent="0.25">
      <c r="A26" s="2" t="s">
        <v>26</v>
      </c>
      <c r="B26" s="6" t="s">
        <v>74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11"/>
      <c r="N26" s="11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54">
        <v>15</v>
      </c>
      <c r="AG26" s="59"/>
      <c r="AH26" s="55"/>
      <c r="AI26" s="11"/>
      <c r="AJ26" s="11"/>
      <c r="AK26" s="11"/>
      <c r="AL26" s="11"/>
      <c r="AM26" s="11"/>
      <c r="AN26" s="2"/>
      <c r="AO26" s="2"/>
      <c r="AP26" s="2"/>
      <c r="AQ26" s="2"/>
      <c r="AR26" s="2"/>
      <c r="AS26" s="2"/>
    </row>
    <row r="27" spans="1:45" ht="30" x14ac:dyDescent="0.25">
      <c r="A27" s="3" t="s">
        <v>13</v>
      </c>
      <c r="B27" s="6" t="s">
        <v>93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4">
        <v>20</v>
      </c>
      <c r="AJ27" s="55"/>
      <c r="AK27" s="11"/>
      <c r="AL27" s="11"/>
      <c r="AM27" s="11"/>
      <c r="AN27" s="2"/>
      <c r="AO27" s="2"/>
      <c r="AP27" s="2"/>
      <c r="AQ27" s="2"/>
      <c r="AR27" s="2"/>
      <c r="AS27" s="2"/>
    </row>
    <row r="28" spans="1:45" ht="30" x14ac:dyDescent="0.25">
      <c r="A28" s="3" t="s">
        <v>14</v>
      </c>
      <c r="B28" s="6" t="s">
        <v>91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54">
        <v>25</v>
      </c>
      <c r="AG28" s="59"/>
      <c r="AH28" s="59"/>
      <c r="AI28" s="59"/>
      <c r="AJ28" s="55"/>
      <c r="AK28" s="11"/>
      <c r="AL28" s="11"/>
      <c r="AM28" s="11"/>
      <c r="AN28" s="2"/>
      <c r="AO28" s="2"/>
      <c r="AP28" s="2"/>
      <c r="AQ28" s="2"/>
      <c r="AR28" s="2"/>
      <c r="AS28" s="2"/>
    </row>
    <row r="29" spans="1:45" ht="30" x14ac:dyDescent="0.25">
      <c r="A29" s="19" t="s">
        <v>28</v>
      </c>
      <c r="B29" s="20" t="s">
        <v>74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9"/>
      <c r="AJ29" s="9"/>
      <c r="AK29" s="54">
        <v>15</v>
      </c>
      <c r="AL29" s="59"/>
      <c r="AM29" s="55"/>
      <c r="AN29" s="2"/>
      <c r="AO29" s="2"/>
      <c r="AP29" s="2"/>
      <c r="AQ29" s="2"/>
      <c r="AR29" s="2"/>
      <c r="AS29" s="2"/>
    </row>
    <row r="30" spans="1:45" ht="45" x14ac:dyDescent="0.25">
      <c r="A30" s="23" t="s">
        <v>27</v>
      </c>
      <c r="B30" s="24" t="s">
        <v>75</v>
      </c>
      <c r="C30" s="17"/>
      <c r="D30" s="2"/>
      <c r="E30" s="2"/>
      <c r="F30" s="2"/>
      <c r="G30" s="2"/>
      <c r="H30" s="2"/>
      <c r="I30" s="2"/>
      <c r="J30" s="2"/>
      <c r="K30" s="2"/>
      <c r="L30" s="2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9"/>
      <c r="AJ30" s="9"/>
      <c r="AK30" s="54">
        <v>15</v>
      </c>
      <c r="AL30" s="59"/>
      <c r="AM30" s="55"/>
      <c r="AN30" s="2"/>
      <c r="AO30" s="2"/>
      <c r="AP30" s="2"/>
      <c r="AQ30" s="2"/>
      <c r="AR30" s="2"/>
      <c r="AS30" s="2"/>
    </row>
    <row r="31" spans="1:45" x14ac:dyDescent="0.25">
      <c r="A31" s="21" t="s">
        <v>29</v>
      </c>
      <c r="B31" s="22" t="s">
        <v>76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71">
        <v>10</v>
      </c>
      <c r="AJ31" s="72"/>
      <c r="AK31" s="18"/>
      <c r="AL31" s="18"/>
      <c r="AM31" s="18"/>
      <c r="AN31" s="2"/>
      <c r="AO31" s="2"/>
      <c r="AP31" s="2"/>
      <c r="AQ31" s="2"/>
      <c r="AR31" s="2"/>
      <c r="AS31" s="2"/>
    </row>
    <row r="32" spans="1:45" x14ac:dyDescent="0.25">
      <c r="A32" s="7" t="s">
        <v>92</v>
      </c>
      <c r="B32" s="6" t="s">
        <v>97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8"/>
      <c r="AJ32" s="18"/>
      <c r="AK32" s="56">
        <v>30</v>
      </c>
      <c r="AL32" s="57"/>
      <c r="AM32" s="58"/>
      <c r="AN32" s="2"/>
      <c r="AO32" s="2"/>
      <c r="AP32" s="2"/>
      <c r="AQ32" s="2"/>
      <c r="AR32" s="2"/>
      <c r="AS32" s="2"/>
    </row>
    <row r="33" spans="1:45" ht="30" x14ac:dyDescent="0.25">
      <c r="A33" s="7" t="s">
        <v>94</v>
      </c>
      <c r="B33" s="6" t="s">
        <v>90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6"/>
      <c r="AJ33" s="16"/>
      <c r="AK33" s="16"/>
      <c r="AL33" s="16"/>
      <c r="AM33" s="16"/>
      <c r="AN33" s="56">
        <v>20</v>
      </c>
      <c r="AO33" s="58"/>
      <c r="AP33" s="2"/>
      <c r="AQ33" s="2"/>
      <c r="AR33" s="2"/>
      <c r="AS33" s="2"/>
    </row>
    <row r="34" spans="1:45" x14ac:dyDescent="0.25">
      <c r="A34" s="7" t="s">
        <v>95</v>
      </c>
      <c r="B34" s="6" t="s">
        <v>96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6"/>
      <c r="AJ34" s="16"/>
      <c r="AK34" s="18"/>
      <c r="AL34" s="18"/>
      <c r="AM34" s="18"/>
      <c r="AN34" s="56">
        <v>20</v>
      </c>
      <c r="AO34" s="58"/>
      <c r="AP34" s="2"/>
      <c r="AQ34" s="2"/>
      <c r="AR34" s="2"/>
      <c r="AS34" s="2"/>
    </row>
    <row r="35" spans="1:45" ht="30" x14ac:dyDescent="0.25">
      <c r="A35" s="76" t="s">
        <v>120</v>
      </c>
      <c r="B35" s="77" t="s">
        <v>75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56">
        <v>10</v>
      </c>
      <c r="AQ35" s="58"/>
      <c r="AR35" s="2"/>
      <c r="AS35" s="2"/>
    </row>
    <row r="36" spans="1:45" ht="30" x14ac:dyDescent="0.25">
      <c r="A36" s="7" t="s">
        <v>115</v>
      </c>
      <c r="B36" s="6" t="s">
        <v>76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56">
        <v>10</v>
      </c>
      <c r="AQ36" s="58"/>
      <c r="AR36" s="2"/>
      <c r="AS36" s="2"/>
    </row>
    <row r="37" spans="1:45" x14ac:dyDescent="0.25">
      <c r="A37" s="7" t="s">
        <v>116</v>
      </c>
      <c r="B37" s="6" t="s">
        <v>77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56">
        <v>10</v>
      </c>
      <c r="AQ37" s="58"/>
      <c r="AR37" s="2"/>
      <c r="AS37" s="2"/>
    </row>
    <row r="38" spans="1:45" x14ac:dyDescent="0.25">
      <c r="A38" s="7" t="s">
        <v>117</v>
      </c>
      <c r="B38" s="6" t="s">
        <v>74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56">
        <v>10</v>
      </c>
      <c r="AQ38" s="58"/>
      <c r="AR38" s="2"/>
      <c r="AS38" s="2"/>
    </row>
    <row r="39" spans="1:45" x14ac:dyDescent="0.25">
      <c r="A39" s="7" t="s">
        <v>118</v>
      </c>
      <c r="B39" s="6" t="s">
        <v>97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56">
        <v>20</v>
      </c>
      <c r="AS39" s="58"/>
    </row>
    <row r="40" spans="1:45" x14ac:dyDescent="0.25">
      <c r="A40" s="7" t="s">
        <v>119</v>
      </c>
      <c r="B40" s="6" t="s">
        <v>93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56">
        <v>20</v>
      </c>
      <c r="AS40" s="58"/>
    </row>
    <row r="41" spans="1:45" x14ac:dyDescent="0.25">
      <c r="A41" s="79"/>
      <c r="B41" s="77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</row>
    <row r="42" spans="1:45" x14ac:dyDescent="0.25">
      <c r="A42" s="79"/>
      <c r="B42" s="77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</row>
    <row r="44" spans="1:45" x14ac:dyDescent="0.25">
      <c r="A44" s="41" t="s">
        <v>104</v>
      </c>
      <c r="B44">
        <f>SUM(C5:AS40)</f>
        <v>860</v>
      </c>
    </row>
  </sheetData>
  <mergeCells count="51">
    <mergeCell ref="AR40:AS40"/>
    <mergeCell ref="AP35:AQ35"/>
    <mergeCell ref="AP36:AQ36"/>
    <mergeCell ref="AP37:AQ37"/>
    <mergeCell ref="AP38:AQ38"/>
    <mergeCell ref="AR39:AS39"/>
    <mergeCell ref="AN34:AO34"/>
    <mergeCell ref="AC24:AE24"/>
    <mergeCell ref="AF25:AH25"/>
    <mergeCell ref="AF26:AH26"/>
    <mergeCell ref="AF28:AJ28"/>
    <mergeCell ref="AI27:AJ27"/>
    <mergeCell ref="AK30:AM30"/>
    <mergeCell ref="AK29:AM29"/>
    <mergeCell ref="AN33:AO33"/>
    <mergeCell ref="AI31:AJ31"/>
    <mergeCell ref="AK32:AM32"/>
    <mergeCell ref="AC22:AH23"/>
    <mergeCell ref="O14:Q14"/>
    <mergeCell ref="R15:U15"/>
    <mergeCell ref="V16:Y16"/>
    <mergeCell ref="Z17:AB17"/>
    <mergeCell ref="Z18:AB18"/>
    <mergeCell ref="Z19:AB19"/>
    <mergeCell ref="Z20:AB20"/>
    <mergeCell ref="AC21:AE21"/>
    <mergeCell ref="U18:V18"/>
    <mergeCell ref="U19:V19"/>
    <mergeCell ref="U20:V20"/>
    <mergeCell ref="U21:V21"/>
    <mergeCell ref="C5:D5"/>
    <mergeCell ref="J12:N12"/>
    <mergeCell ref="K13:N13"/>
    <mergeCell ref="C3:D3"/>
    <mergeCell ref="E3:N3"/>
    <mergeCell ref="H11:J11"/>
    <mergeCell ref="H10:I10"/>
    <mergeCell ref="H9:I9"/>
    <mergeCell ref="H8:I8"/>
    <mergeCell ref="F7:G7"/>
    <mergeCell ref="A1:AS1"/>
    <mergeCell ref="A2:A4"/>
    <mergeCell ref="B2:B4"/>
    <mergeCell ref="AF3:AH3"/>
    <mergeCell ref="C2:AH2"/>
    <mergeCell ref="AI3:AJ3"/>
    <mergeCell ref="O3:V3"/>
    <mergeCell ref="W3:AE3"/>
    <mergeCell ref="AI2:AS2"/>
    <mergeCell ref="AN3:AS3"/>
    <mergeCell ref="AK3:AM3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B28F-4767-4C6B-9911-D9F2ED775255}">
  <dimension ref="B5:C10"/>
  <sheetViews>
    <sheetView workbookViewId="0">
      <selection activeCell="C14" sqref="C14"/>
    </sheetView>
  </sheetViews>
  <sheetFormatPr baseColWidth="10" defaultRowHeight="15" x14ac:dyDescent="0.25"/>
  <cols>
    <col min="2" max="2" width="11.5703125" customWidth="1"/>
    <col min="3" max="3" width="15.85546875" bestFit="1" customWidth="1"/>
    <col min="4" max="4" width="10.85546875" customWidth="1"/>
  </cols>
  <sheetData>
    <row r="5" spans="2:3" x14ac:dyDescent="0.25">
      <c r="C5" s="26" t="s">
        <v>98</v>
      </c>
    </row>
    <row r="6" spans="2:3" x14ac:dyDescent="0.25">
      <c r="B6" s="2" t="s">
        <v>76</v>
      </c>
      <c r="C6" s="42">
        <f>'Diagrama Gantt'!B44/4</f>
        <v>215</v>
      </c>
    </row>
    <row r="7" spans="2:3" x14ac:dyDescent="0.25">
      <c r="B7" s="2" t="s">
        <v>74</v>
      </c>
      <c r="C7" s="42">
        <f>'Diagrama Gantt'!B44/4</f>
        <v>215</v>
      </c>
    </row>
    <row r="8" spans="2:3" x14ac:dyDescent="0.25">
      <c r="B8" s="2" t="s">
        <v>89</v>
      </c>
      <c r="C8" s="42">
        <f>'Diagrama Gantt'!B44/4</f>
        <v>215</v>
      </c>
    </row>
    <row r="9" spans="2:3" x14ac:dyDescent="0.25">
      <c r="B9" s="2" t="s">
        <v>77</v>
      </c>
      <c r="C9" s="42">
        <f>'Diagrama Gantt'!B44/4</f>
        <v>215</v>
      </c>
    </row>
    <row r="10" spans="2:3" x14ac:dyDescent="0.25">
      <c r="B10" s="11" t="s">
        <v>99</v>
      </c>
      <c r="C10" s="33">
        <f>C6+C7+C8+C9</f>
        <v>860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07C4-3257-4ECF-85A7-28978EF341FB}">
  <dimension ref="A3:L21"/>
  <sheetViews>
    <sheetView workbookViewId="0">
      <selection activeCell="F14" sqref="F14"/>
    </sheetView>
  </sheetViews>
  <sheetFormatPr baseColWidth="10" defaultRowHeight="15" x14ac:dyDescent="0.25"/>
  <cols>
    <col min="1" max="1" width="16.5703125" customWidth="1"/>
    <col min="2" max="7" width="14.5703125" bestFit="1" customWidth="1"/>
  </cols>
  <sheetData>
    <row r="3" spans="1:12" x14ac:dyDescent="0.25">
      <c r="A3" s="51" t="s">
        <v>112</v>
      </c>
      <c r="B3" s="51" t="s">
        <v>75</v>
      </c>
      <c r="C3" s="51" t="s">
        <v>74</v>
      </c>
      <c r="D3" s="51" t="s">
        <v>77</v>
      </c>
      <c r="E3" s="51" t="s">
        <v>76</v>
      </c>
    </row>
    <row r="4" spans="1:12" x14ac:dyDescent="0.25">
      <c r="A4" s="43" t="s">
        <v>106</v>
      </c>
      <c r="B4" s="45">
        <v>75000</v>
      </c>
      <c r="C4" s="45">
        <v>100000</v>
      </c>
      <c r="D4" s="46">
        <v>80000</v>
      </c>
      <c r="E4" s="45">
        <v>71000</v>
      </c>
    </row>
    <row r="5" spans="1:12" x14ac:dyDescent="0.25">
      <c r="A5" s="43" t="s">
        <v>107</v>
      </c>
      <c r="B5" s="44">
        <f>B4/30</f>
        <v>2500</v>
      </c>
      <c r="C5" s="45">
        <f>C4/30</f>
        <v>3333.3333333333335</v>
      </c>
      <c r="D5" s="46">
        <f>D4/30</f>
        <v>2666.6666666666665</v>
      </c>
      <c r="E5" s="45">
        <f>E4/30</f>
        <v>2366.6666666666665</v>
      </c>
      <c r="L5" s="40"/>
    </row>
    <row r="6" spans="1:12" x14ac:dyDescent="0.25">
      <c r="A6" s="43" t="s">
        <v>108</v>
      </c>
      <c r="B6" s="44">
        <f>B5/24</f>
        <v>104.16666666666667</v>
      </c>
      <c r="C6" s="45">
        <f>C5/24</f>
        <v>138.88888888888889</v>
      </c>
      <c r="D6" s="46">
        <f>D5/24</f>
        <v>111.1111111111111</v>
      </c>
      <c r="E6" s="45">
        <f>E5/24</f>
        <v>98.6111111111111</v>
      </c>
    </row>
    <row r="7" spans="1:12" x14ac:dyDescent="0.25">
      <c r="A7" s="47" t="s">
        <v>109</v>
      </c>
      <c r="B7" s="48">
        <v>33000</v>
      </c>
      <c r="C7" s="49">
        <v>40000</v>
      </c>
      <c r="D7" s="50">
        <v>30000</v>
      </c>
      <c r="E7" s="49">
        <v>50000</v>
      </c>
    </row>
    <row r="8" spans="1:12" x14ac:dyDescent="0.25">
      <c r="A8" s="47" t="s">
        <v>110</v>
      </c>
      <c r="B8" s="48">
        <f>B7/30</f>
        <v>1100</v>
      </c>
      <c r="C8" s="49">
        <f>C7/30</f>
        <v>1333.3333333333333</v>
      </c>
      <c r="D8" s="50">
        <f>D7/30</f>
        <v>1000</v>
      </c>
      <c r="E8" s="49">
        <f>E7/30</f>
        <v>1666.6666666666667</v>
      </c>
    </row>
    <row r="9" spans="1:12" x14ac:dyDescent="0.25">
      <c r="A9" s="47" t="s">
        <v>111</v>
      </c>
      <c r="B9" s="48">
        <f>B8/24</f>
        <v>45.833333333333336</v>
      </c>
      <c r="C9" s="49">
        <f>C8/24</f>
        <v>55.55555555555555</v>
      </c>
      <c r="D9" s="50">
        <f>D8/24</f>
        <v>41.666666666666664</v>
      </c>
      <c r="E9" s="49">
        <f>E8/24</f>
        <v>69.444444444444443</v>
      </c>
    </row>
    <row r="12" spans="1:12" x14ac:dyDescent="0.25">
      <c r="A12" s="73" t="s">
        <v>52</v>
      </c>
      <c r="B12" s="74"/>
      <c r="C12" s="74"/>
      <c r="D12" s="74"/>
      <c r="E12" s="74"/>
      <c r="F12" s="75"/>
    </row>
    <row r="13" spans="1:12" ht="30" x14ac:dyDescent="0.25">
      <c r="A13" s="29" t="s">
        <v>101</v>
      </c>
      <c r="B13" s="30" t="s">
        <v>79</v>
      </c>
      <c r="C13" s="30" t="s">
        <v>80</v>
      </c>
      <c r="D13" s="30" t="s">
        <v>81</v>
      </c>
      <c r="E13" s="30" t="s">
        <v>82</v>
      </c>
      <c r="F13" s="36" t="s">
        <v>103</v>
      </c>
    </row>
    <row r="14" spans="1:12" ht="30" x14ac:dyDescent="0.25">
      <c r="A14" s="25" t="s">
        <v>83</v>
      </c>
      <c r="B14" s="28">
        <v>2000000</v>
      </c>
      <c r="C14" s="27">
        <v>1600000</v>
      </c>
      <c r="D14" s="27">
        <v>1699999</v>
      </c>
      <c r="E14" s="27">
        <v>1499999</v>
      </c>
      <c r="F14" s="37"/>
    </row>
    <row r="15" spans="1:12" ht="30" x14ac:dyDescent="0.25">
      <c r="A15" s="25" t="s">
        <v>84</v>
      </c>
      <c r="B15" s="32" t="s">
        <v>50</v>
      </c>
      <c r="C15" s="32" t="s">
        <v>50</v>
      </c>
      <c r="D15" s="32" t="s">
        <v>50</v>
      </c>
      <c r="E15" s="32" t="s">
        <v>50</v>
      </c>
      <c r="F15" s="37"/>
    </row>
    <row r="16" spans="1:12" x14ac:dyDescent="0.25">
      <c r="A16" s="25" t="s">
        <v>85</v>
      </c>
      <c r="B16" s="32">
        <f>C6*Grafica!C7</f>
        <v>29861.111111111109</v>
      </c>
      <c r="C16" s="32">
        <f>B6*Grafica!C8</f>
        <v>22395.833333333336</v>
      </c>
      <c r="D16" s="32">
        <f>E6*Grafica!C6</f>
        <v>21201.388888888887</v>
      </c>
      <c r="E16" s="32">
        <f>D6*Grafica!C9</f>
        <v>23888.888888888887</v>
      </c>
      <c r="F16" s="37"/>
    </row>
    <row r="17" spans="1:6" x14ac:dyDescent="0.25">
      <c r="A17" s="25" t="s">
        <v>86</v>
      </c>
      <c r="B17" s="32">
        <f>C9*Grafica!C7</f>
        <v>11944.444444444443</v>
      </c>
      <c r="C17" s="32">
        <f>B9*Grafica!C8</f>
        <v>9854.1666666666679</v>
      </c>
      <c r="D17" s="32">
        <f>E9*Grafica!C6</f>
        <v>14930.555555555555</v>
      </c>
      <c r="E17" s="32">
        <f>D9*Grafica!C9</f>
        <v>8958.3333333333321</v>
      </c>
      <c r="F17" s="37"/>
    </row>
    <row r="18" spans="1:6" x14ac:dyDescent="0.25">
      <c r="A18" s="31" t="s">
        <v>100</v>
      </c>
      <c r="B18" s="32" t="s">
        <v>50</v>
      </c>
      <c r="C18" s="32" t="s">
        <v>50</v>
      </c>
      <c r="D18" s="32" t="s">
        <v>50</v>
      </c>
      <c r="E18" s="32" t="s">
        <v>50</v>
      </c>
      <c r="F18" s="37"/>
    </row>
    <row r="19" spans="1:6" x14ac:dyDescent="0.25">
      <c r="A19" s="39" t="s">
        <v>49</v>
      </c>
      <c r="B19" s="34" t="s">
        <v>50</v>
      </c>
      <c r="C19" s="34" t="s">
        <v>50</v>
      </c>
      <c r="D19" s="34" t="s">
        <v>50</v>
      </c>
      <c r="E19" s="34" t="s">
        <v>50</v>
      </c>
      <c r="F19" s="37"/>
    </row>
    <row r="20" spans="1:6" x14ac:dyDescent="0.25">
      <c r="A20" s="39" t="s">
        <v>51</v>
      </c>
      <c r="B20" s="35"/>
      <c r="C20" s="35"/>
      <c r="D20" s="35"/>
      <c r="E20" s="35"/>
      <c r="F20" s="38"/>
    </row>
    <row r="21" spans="1:6" x14ac:dyDescent="0.25">
      <c r="A21" s="31" t="s">
        <v>102</v>
      </c>
      <c r="B21" s="32">
        <f>SUM(B14:B20)</f>
        <v>2041805.5555555555</v>
      </c>
      <c r="C21" s="32">
        <f>SUM(C14:C20)</f>
        <v>1632250</v>
      </c>
      <c r="D21" s="32">
        <f>SUM(D14:D20)</f>
        <v>1736130.9444444445</v>
      </c>
      <c r="E21" s="32">
        <f>SUM(E14:E20)</f>
        <v>1532846.2222222222</v>
      </c>
      <c r="F21" s="32">
        <f>SUM(B21:E21)</f>
        <v>6943032.722222222</v>
      </c>
    </row>
  </sheetData>
  <mergeCells count="1">
    <mergeCell ref="A12:F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Diagrama Gantt</vt:lpstr>
      <vt:lpstr>Grafica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Vanesa Vega</dc:creator>
  <cp:lastModifiedBy>Vanesa Vega</cp:lastModifiedBy>
  <dcterms:created xsi:type="dcterms:W3CDTF">2021-06-04T19:24:09Z</dcterms:created>
  <dcterms:modified xsi:type="dcterms:W3CDTF">2021-06-23T22:08:09Z</dcterms:modified>
</cp:coreProperties>
</file>